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.DESKTOP-JHO0KNB\Documents\Growthfactor\Adiem Morelos\Material Capacitacion Proyecto\Seminario Productividad\"/>
    </mc:Choice>
  </mc:AlternateContent>
  <xr:revisionPtr revIDLastSave="0" documentId="13_ncr:1_{20443DC7-2B72-4811-BFDE-AA601662E8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structura" sheetId="1" r:id="rId1"/>
    <sheet name="Personal" sheetId="6" r:id="rId2"/>
    <sheet name="Ej Indicadores" sheetId="4" r:id="rId3"/>
    <sheet name="KPIs" sheetId="5" r:id="rId4"/>
    <sheet name="CFs" sheetId="7" r:id="rId5"/>
    <sheet name="Valores" sheetId="2" r:id="rId6"/>
    <sheet name="Cursos " sheetId="9" r:id="rId7"/>
    <sheet name="Estuctura Ponderacion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0" l="1"/>
  <c r="E31" i="10"/>
  <c r="D31" i="10"/>
  <c r="C31" i="10"/>
  <c r="B31" i="10"/>
  <c r="D14" i="7" l="1"/>
  <c r="D10" i="7"/>
  <c r="D9" i="7"/>
  <c r="D8" i="7"/>
  <c r="D7" i="7"/>
  <c r="D6" i="7"/>
  <c r="D5" i="7"/>
  <c r="D4" i="7"/>
  <c r="D3" i="7"/>
  <c r="A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6" i="5"/>
  <c r="D16" i="5"/>
  <c r="D17" i="5"/>
  <c r="D5" i="5"/>
  <c r="D22" i="5"/>
  <c r="D15" i="5"/>
  <c r="D20" i="5"/>
  <c r="D8" i="5"/>
  <c r="D21" i="5"/>
  <c r="D13" i="5"/>
  <c r="D4" i="5"/>
  <c r="D7" i="5"/>
  <c r="D25" i="5"/>
  <c r="D26" i="5"/>
  <c r="D24" i="5"/>
  <c r="D11" i="5"/>
  <c r="D10" i="5"/>
  <c r="D9" i="5"/>
  <c r="D29" i="5"/>
  <c r="D23" i="5"/>
  <c r="D28" i="5"/>
  <c r="D14" i="5"/>
  <c r="D31" i="5"/>
  <c r="D32" i="5"/>
  <c r="D30" i="5"/>
  <c r="D27" i="5"/>
  <c r="D3" i="5"/>
  <c r="D12" i="5"/>
  <c r="D18" i="5"/>
  <c r="D1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Garcia</author>
  </authors>
  <commentList>
    <comment ref="C24" authorId="0" shapeId="0" xr:uid="{2087E27A-9417-420A-B86F-62EB4F486428}">
      <text>
        <r>
          <rPr>
            <b/>
            <sz val="9"/>
            <color indexed="81"/>
            <rFont val="Tahoma"/>
            <family val="2"/>
          </rPr>
          <t>Carlos Garcia:</t>
        </r>
        <r>
          <rPr>
            <sz val="9"/>
            <color indexed="81"/>
            <rFont val="Tahoma"/>
            <family val="2"/>
          </rPr>
          <t xml:space="preserve">
1: No Cumple
2: Necesita Mejorar
3: Cumple Expectativas
4: Excede Expectativas</t>
        </r>
      </text>
    </comment>
    <comment ref="E24" authorId="0" shapeId="0" xr:uid="{821F1C97-63A3-42EA-977C-F0CD44877343}">
      <text>
        <r>
          <rPr>
            <b/>
            <sz val="9"/>
            <color indexed="81"/>
            <rFont val="Tahoma"/>
            <family val="2"/>
          </rPr>
          <t>Carlos Garcia:</t>
        </r>
        <r>
          <rPr>
            <sz val="9"/>
            <color indexed="81"/>
            <rFont val="Tahoma"/>
            <family val="2"/>
          </rPr>
          <t xml:space="preserve">
1: No Cumple
2: Necesita Mejorar
3: Cumple Expectativas
4: Excede Expectativas</t>
        </r>
      </text>
    </comment>
  </commentList>
</comments>
</file>

<file path=xl/sharedStrings.xml><?xml version="1.0" encoding="utf-8"?>
<sst xmlns="http://schemas.openxmlformats.org/spreadsheetml/2006/main" count="520" uniqueCount="314">
  <si>
    <t>Perfil Ideal</t>
  </si>
  <si>
    <t>Administración</t>
  </si>
  <si>
    <t>Producción</t>
  </si>
  <si>
    <t>Ventas</t>
  </si>
  <si>
    <t>Gerente Administrativo</t>
  </si>
  <si>
    <t>Contador</t>
  </si>
  <si>
    <t>Coordinador de RRHH</t>
  </si>
  <si>
    <t>Auxiliar Administrativo</t>
  </si>
  <si>
    <t>Gerente de Producción</t>
  </si>
  <si>
    <t>Supervisor de Producción</t>
  </si>
  <si>
    <t>Ingeniero de Procesos</t>
  </si>
  <si>
    <t>Técnico de Mantenimiento</t>
  </si>
  <si>
    <t>Gerente de Ventas</t>
  </si>
  <si>
    <t>Ejecutivo de Ventas</t>
  </si>
  <si>
    <t>Analista de Mercado</t>
  </si>
  <si>
    <t>Asistente de Ventas</t>
  </si>
  <si>
    <t>Supervisar finanzas, recursos humanos y procesos administrativos.</t>
  </si>
  <si>
    <t>Gestionar la contabilidad, impuestos y estados financieros.</t>
  </si>
  <si>
    <t>Administrar contratación, capacitación y relaciones laborales.</t>
  </si>
  <si>
    <t>Apoyar en tareas operativas de administración y archivo.</t>
  </si>
  <si>
    <t>Planificar, coordinar y supervisar la fabricación de arneses.</t>
  </si>
  <si>
    <t>Monitorear líneas de producción y asegurar cumplimiento de metas.</t>
  </si>
  <si>
    <t>Optimizar procesos productivos para mejorar eficiencia.</t>
  </si>
  <si>
    <t>Mantener en óptimas condiciones la maquinaria y equipos.</t>
  </si>
  <si>
    <t>Definir estrategias comerciales y liderar al equipo de ventas.</t>
  </si>
  <si>
    <t>Gestionar relaciones con clientes y cerrar negocios.</t>
  </si>
  <si>
    <t>Investigar tendencias y oportunidades en el sector.</t>
  </si>
  <si>
    <t>Apoyar en la gestión de pedidos, cotizaciones y seguimiento.</t>
  </si>
  <si>
    <t>Lic. en Administración, Finanzas o afín, con experiencia en gestión empresarial.</t>
  </si>
  <si>
    <t>Lic. en Contaduría, Finanzas o similar, con conocimientos en normativas fiscales.</t>
  </si>
  <si>
    <t>Lic. en Recursos Humanos, Psicología o afín, con experiencia en gestión de talento.</t>
  </si>
  <si>
    <t>Carrera técnica o licenciatura en administración con habilidades organizativas.</t>
  </si>
  <si>
    <t>Ing. Industrial, Mecánico o afín, con experiencia en manufactura.</t>
  </si>
  <si>
    <t>Técnico o Ing. en Producción, experiencia en supervisión de manufactura.</t>
  </si>
  <si>
    <t>Ing. en Procesos, Manufactura o similar, con enfoque en mejora continua.</t>
  </si>
  <si>
    <t>Técnico o Ing. en Mantenimiento, con conocimientos en maquinaria industrial.</t>
  </si>
  <si>
    <t>Lic. en Mercadotecnia, Administración o afín, con experiencia en ventas.</t>
  </si>
  <si>
    <t>Lic. en Administración, Mercadotecnia o afín, con habilidades comerciales.</t>
  </si>
  <si>
    <t>Lic. en Mercadotecnia, Economía o afín, con conocimientos en análisis de mercado.</t>
  </si>
  <si>
    <t>Carrera técnica o licenciatura en administración con experiencia en ventas.</t>
  </si>
  <si>
    <t>Valor</t>
  </si>
  <si>
    <t>Descripción</t>
  </si>
  <si>
    <t>Integridad</t>
  </si>
  <si>
    <t>Calidad</t>
  </si>
  <si>
    <t>Innovación</t>
  </si>
  <si>
    <t>Orientación al cliente</t>
  </si>
  <si>
    <t>Trabajo en equipo</t>
  </si>
  <si>
    <t>Responsabilidad</t>
  </si>
  <si>
    <t>Adaptabilidad</t>
  </si>
  <si>
    <t>Liderazgo</t>
  </si>
  <si>
    <t>Capacidad de influir, motivar y dirigir equipos hacia los objetivos organizacionales.</t>
  </si>
  <si>
    <t>Expresión clara y asertiva de ideas, tanto de forma oral como escrita.</t>
  </si>
  <si>
    <t>Identificación y análisis de problemas para proponer soluciones eficientes y efectivas.</t>
  </si>
  <si>
    <t>Flexibilidad para enfrentar cambios y responder a nuevos desafíos con rapidez.</t>
  </si>
  <si>
    <t>Gestión del tiempo</t>
  </si>
  <si>
    <t>Capacidad para organizar tareas, priorizar actividades y cumplir plazos establecidos.</t>
  </si>
  <si>
    <t>Pensamiento crítico</t>
  </si>
  <si>
    <t>Evaluación objetiva de información para tomar decisiones informadas y estratégicas.</t>
  </si>
  <si>
    <t>Orientación a resultados</t>
  </si>
  <si>
    <t>Enfoque en el cumplimiento de objetivos con eficiencia y calidad en la ejecución.</t>
  </si>
  <si>
    <t>Inteligencia emocional</t>
  </si>
  <si>
    <t>Manejo adecuado de emociones propias y ajenas para mejorar la convivencia y el desempeño.</t>
  </si>
  <si>
    <t>Proactividad</t>
  </si>
  <si>
    <t>Actitud de iniciativa y anticipación para resolver problemas antes de que ocurran.</t>
  </si>
  <si>
    <t>Perspectiva</t>
  </si>
  <si>
    <t>Departamento</t>
  </si>
  <si>
    <t>Indicador 1</t>
  </si>
  <si>
    <t>Indicador 2</t>
  </si>
  <si>
    <t>Financiera</t>
  </si>
  <si>
    <t>Retorno sobre activos (ROA)</t>
  </si>
  <si>
    <t>Ingreso por ventas (USD)</t>
  </si>
  <si>
    <t>Rentabilidad por cliente (%)</t>
  </si>
  <si>
    <t>Compras</t>
  </si>
  <si>
    <t>Ahorro logrado en compras (%)</t>
  </si>
  <si>
    <t>Operaciones</t>
  </si>
  <si>
    <t>Costo por unidad producida (USD)</t>
  </si>
  <si>
    <t>Eficiencia en costos operativos (%)</t>
  </si>
  <si>
    <t>Cliente</t>
  </si>
  <si>
    <t>Satisfacción del cliente interno (%)</t>
  </si>
  <si>
    <t>Tasa de retención de clientes (%)</t>
  </si>
  <si>
    <t>Nivel de satisfacción del cliente (%)</t>
  </si>
  <si>
    <t>Tiempo promedio de entrega de proveedores (días)</t>
  </si>
  <si>
    <t>Calidad de materiales entregados (%)</t>
  </si>
  <si>
    <t>Tiempo de entrega de pedidos al cliente (días)</t>
  </si>
  <si>
    <t>Nivel de cumplimiento de especificaciones (%)</t>
  </si>
  <si>
    <t>Procesos Internos</t>
  </si>
  <si>
    <t>Tasa de conversión de prospectos (%)</t>
  </si>
  <si>
    <t>Órdenes procesadas sin errores (%)</t>
  </si>
  <si>
    <t>Tasa de defectos en producción (%)</t>
  </si>
  <si>
    <t>Productividad por empleado (unidades/hora)</t>
  </si>
  <si>
    <t>Aprendizaje y Crecimiento</t>
  </si>
  <si>
    <t>Índice de rotación del personal (%)</t>
  </si>
  <si>
    <t>Jefe de Compras</t>
  </si>
  <si>
    <t xml:space="preserve">Comprador </t>
  </si>
  <si>
    <t>Comprador</t>
  </si>
  <si>
    <t>Reducción Consumo Energía</t>
  </si>
  <si>
    <t>Utilidad Neta</t>
  </si>
  <si>
    <t>Comercial</t>
  </si>
  <si>
    <t>Costo de distribución (%)</t>
  </si>
  <si>
    <t>Desarrollar y ejecutar estrategias de compra para optimizar costos, calidad y tiempos de entrega.</t>
  </si>
  <si>
    <t>Ejecutar las órdenes de compra de acuerdo con las especificaciones y requerimientos.</t>
  </si>
  <si>
    <t xml:space="preserve">Posgrado o especialización en gestión de compras o cadena de suministro. Conocimientos en comercio internacional </t>
  </si>
  <si>
    <t>Conocimientos en procesos de compra y negociación.
Habilidad para trabajar con precisión y atención al detalle</t>
  </si>
  <si>
    <t>Indicador / Puesto</t>
  </si>
  <si>
    <t>Personal Involucrado</t>
  </si>
  <si>
    <t>Indicadores por Puesto</t>
  </si>
  <si>
    <t>Nombre</t>
  </si>
  <si>
    <t>ID</t>
  </si>
  <si>
    <t>A0001</t>
  </si>
  <si>
    <t>A0002</t>
  </si>
  <si>
    <t>A0003</t>
  </si>
  <si>
    <t>A0004</t>
  </si>
  <si>
    <t>A0005</t>
  </si>
  <si>
    <t>A0006</t>
  </si>
  <si>
    <t>A0007</t>
  </si>
  <si>
    <t>A0008</t>
  </si>
  <si>
    <t>A0009</t>
  </si>
  <si>
    <t>A0010</t>
  </si>
  <si>
    <t>A0011</t>
  </si>
  <si>
    <t>A0012</t>
  </si>
  <si>
    <t>A0013</t>
  </si>
  <si>
    <t>A0014</t>
  </si>
  <si>
    <t>Tipo</t>
  </si>
  <si>
    <t>Meta</t>
  </si>
  <si>
    <t>Faltas Injustificadas</t>
  </si>
  <si>
    <t>Rol</t>
  </si>
  <si>
    <t>&lt; 3</t>
  </si>
  <si>
    <t>Reportes Disciplinarios</t>
  </si>
  <si>
    <t>&lt; 2</t>
  </si>
  <si>
    <t>Retardos</t>
  </si>
  <si>
    <t>&lt; 7</t>
  </si>
  <si>
    <t>Excelencia</t>
  </si>
  <si>
    <t>Competencia Funcional</t>
  </si>
  <si>
    <t>1 a 5</t>
  </si>
  <si>
    <t>Respeto</t>
  </si>
  <si>
    <t>Servicio</t>
  </si>
  <si>
    <t>Disponibilidad</t>
  </si>
  <si>
    <t>Evaluación 360</t>
  </si>
  <si>
    <t>Habilidad Gerencial</t>
  </si>
  <si>
    <t>Capacitación personal (%)</t>
  </si>
  <si>
    <t>Empresa</t>
  </si>
  <si>
    <t>Captura Prospectos en CRM %</t>
  </si>
  <si>
    <t>Fill Rate %</t>
  </si>
  <si>
    <t>Utilidad neta</t>
  </si>
  <si>
    <t>Margen bruto de operación (%)</t>
  </si>
  <si>
    <t xml:space="preserve">Días cierre contable </t>
  </si>
  <si>
    <t>Certificación ISO 9001</t>
  </si>
  <si>
    <t>Departamento (s)</t>
  </si>
  <si>
    <t>Declaraciones fiscales en Tiempo</t>
  </si>
  <si>
    <t>Declaraciones a Tiempo</t>
  </si>
  <si>
    <t xml:space="preserve">Actuar con honestidad, transparencia y ética en todas las acciones y decisiones. </t>
  </si>
  <si>
    <t xml:space="preserve">Buscar la excelencia en todos los productos, servicios y procesos. </t>
  </si>
  <si>
    <t>Fomentar la creatividad, la experimentación y la búsqueda de nuevas ideas.</t>
  </si>
  <si>
    <t xml:space="preserve">Poner al cliente en el centro de todas las decisiones. </t>
  </si>
  <si>
    <t xml:space="preserve">Fomentar la colaboración, el respeto y la comunicación entre los miembros del equipo. </t>
  </si>
  <si>
    <t xml:space="preserve">Asumir las consecuencias de las propias acciones y decisiones. </t>
  </si>
  <si>
    <t xml:space="preserve">Ser flexible y capaz de adaptarse a los cambios del entorno. </t>
  </si>
  <si>
    <t>Tiempo promedio Cobranza (días)</t>
  </si>
  <si>
    <t>Días Promedio Cartera</t>
  </si>
  <si>
    <t>Nivel de Inventario MP</t>
  </si>
  <si>
    <t>Nivel Inventario MP</t>
  </si>
  <si>
    <t>------------------------------</t>
  </si>
  <si>
    <t>Comunicación</t>
  </si>
  <si>
    <t>Solución de problemas</t>
  </si>
  <si>
    <t>I. Capacitaciones sobre técnicas y conocimientos específicos:</t>
  </si>
  <si>
    <t>Soldadura MIG/MAG.</t>
  </si>
  <si>
    <t>Soldadura TIG.</t>
  </si>
  <si>
    <t>Interpretación de planos de soldadura.</t>
  </si>
  <si>
    <t>Maquinado y manufactura:</t>
  </si>
  <si>
    <t>Programación CNC (CAD/CAM).</t>
  </si>
  <si>
    <t>Metrología y control dimensional.</t>
  </si>
  <si>
    <t>Interpretación de planos técnicos.</t>
  </si>
  <si>
    <t>Afilado de Herramientas de Corte.</t>
  </si>
  <si>
    <t>Tratamientos térmicos.</t>
  </si>
  <si>
    <t>Selección de materiales para aplicaciones específicas.</t>
  </si>
  <si>
    <t>Metalurgia de polvos.</t>
  </si>
  <si>
    <t>Corrosión y protección de materiales.</t>
  </si>
  <si>
    <t>Seguridad y mantenimiento:</t>
  </si>
  <si>
    <t>Seguridad en el manejo de maquinaria y herramientas.</t>
  </si>
  <si>
    <t>Mantenimiento preventivo y correctivo de equipos.</t>
  </si>
  <si>
    <t>Normativas de seguridad industrial (NOM, OSHA, etc.).</t>
  </si>
  <si>
    <t>Aplicación de 5S.</t>
  </si>
  <si>
    <t>Dibujo técnico y diseño:</t>
  </si>
  <si>
    <t>Dibujo técnico asistido por computadora (CAD).</t>
  </si>
  <si>
    <t>Diseño de piezas y ensambles.</t>
  </si>
  <si>
    <t>Interpretación de normas de dibujo técnico.</t>
  </si>
  <si>
    <t>Neumática e hidráulica:</t>
  </si>
  <si>
    <t>Mantenimiento de sistemas neumáticos e hidráulicos.</t>
  </si>
  <si>
    <t>Diseño de sistemas neumáticos e hidráulicos.</t>
  </si>
  <si>
    <t>II. Cursos para desarrollo de competencias blandas:</t>
  </si>
  <si>
    <t>Comunicación efectiva:</t>
  </si>
  <si>
    <t>Comunicación interpersonal.</t>
  </si>
  <si>
    <t>Presentaciones efectivas.</t>
  </si>
  <si>
    <t>Comunicación escrita.</t>
  </si>
  <si>
    <t>Trabajo en equipo y liderazgo:</t>
  </si>
  <si>
    <t>Desarrollo de equipos de alto rendimiento.</t>
  </si>
  <si>
    <t>Liderazgo situacional.</t>
  </si>
  <si>
    <t>Resolución de conflictos.</t>
  </si>
  <si>
    <t>Gestión del tiempo y organización:</t>
  </si>
  <si>
    <t>Planificación y organización del trabajo.</t>
  </si>
  <si>
    <t>Gestión del estrés.</t>
  </si>
  <si>
    <t>Priorización de tareas.</t>
  </si>
  <si>
    <t>Resolución de problemas y toma de decisiones:</t>
  </si>
  <si>
    <t>Análisis de problemas.</t>
  </si>
  <si>
    <t>Toma de decisiones efectivas.</t>
  </si>
  <si>
    <t>Pensamiento crítico.</t>
  </si>
  <si>
    <t>Atención al cliente:</t>
  </si>
  <si>
    <t>Servicio al cliente de calidad.</t>
  </si>
  <si>
    <t>Manejo de quejas y reclamaciones.</t>
  </si>
  <si>
    <t>Técnicas de negociación.</t>
  </si>
  <si>
    <t>Aprender a manejar los cambios.</t>
  </si>
  <si>
    <t>Soldadura</t>
  </si>
  <si>
    <t>Metalurgia:</t>
  </si>
  <si>
    <t>Objetivos Individuales</t>
  </si>
  <si>
    <t>Resultado</t>
  </si>
  <si>
    <t>% Cumplimiento</t>
  </si>
  <si>
    <t>Ingreso por ventas  % / USD</t>
  </si>
  <si>
    <t>Tiempo promedio entrega de proveedores (días)</t>
  </si>
  <si>
    <t>Declaraciones fiscales a Tiempo</t>
  </si>
  <si>
    <t>Mail</t>
  </si>
  <si>
    <t>aonofre@caso.com</t>
  </si>
  <si>
    <t>jmartinez@caso.com</t>
  </si>
  <si>
    <t>egomez@caso.com</t>
  </si>
  <si>
    <t>npena@caso.com</t>
  </si>
  <si>
    <t>jrobles@caso.com</t>
  </si>
  <si>
    <t>lsanchez@caso.com</t>
  </si>
  <si>
    <t>mperez@caso.com</t>
  </si>
  <si>
    <t>a.vargas@caso.com</t>
  </si>
  <si>
    <t>larias@caso.com</t>
  </si>
  <si>
    <t>jperea@caso.com</t>
  </si>
  <si>
    <t>srosas@caso.com</t>
  </si>
  <si>
    <t>ebarrientoes@caso.com</t>
  </si>
  <si>
    <t>fcacereres@caso.com</t>
  </si>
  <si>
    <t>jrivera@caso.com</t>
  </si>
  <si>
    <t>Fecha Ingreso 
mm/dd/yyyy</t>
  </si>
  <si>
    <t>Apellidos</t>
  </si>
  <si>
    <t>Onofre López</t>
  </si>
  <si>
    <t>Martinez López</t>
  </si>
  <si>
    <t>Peña López</t>
  </si>
  <si>
    <t>Rivera López</t>
  </si>
  <si>
    <t>Gómez Lora</t>
  </si>
  <si>
    <t>Robles Sanchez</t>
  </si>
  <si>
    <t>Sánchez Sanchez</t>
  </si>
  <si>
    <t>Vargas Sanchez</t>
  </si>
  <si>
    <t>Rosas Sanchez</t>
  </si>
  <si>
    <t>Cacéres Sanchez</t>
  </si>
  <si>
    <t>Pérez Martínez</t>
  </si>
  <si>
    <t>Arias Saldivar</t>
  </si>
  <si>
    <t>Perea Peredo</t>
  </si>
  <si>
    <t>Barrientos Juárez</t>
  </si>
  <si>
    <t xml:space="preserve">Jessica </t>
  </si>
  <si>
    <t>Alberto</t>
  </si>
  <si>
    <t xml:space="preserve">Juan </t>
  </si>
  <si>
    <t xml:space="preserve">Eulalia </t>
  </si>
  <si>
    <t xml:space="preserve">Norma </t>
  </si>
  <si>
    <t xml:space="preserve">Jose </t>
  </si>
  <si>
    <t>Luis</t>
  </si>
  <si>
    <t>Martín</t>
  </si>
  <si>
    <t xml:space="preserve">Alfredo </t>
  </si>
  <si>
    <t xml:space="preserve">Luisa </t>
  </si>
  <si>
    <t xml:space="preserve">Jazmin </t>
  </si>
  <si>
    <t xml:space="preserve">Susana </t>
  </si>
  <si>
    <t xml:space="preserve">Elsa </t>
  </si>
  <si>
    <t xml:space="preserve">Francisco </t>
  </si>
  <si>
    <t>Unidad de Negocio</t>
  </si>
  <si>
    <t>Nombre del Departamento</t>
  </si>
  <si>
    <t>Descripción 
Responsabilidad Principal</t>
  </si>
  <si>
    <t>Gestión de recursos humanos y financieros de la empresa</t>
  </si>
  <si>
    <t xml:space="preserve">Gestión de los activos productivos </t>
  </si>
  <si>
    <t>Gestión Comercial  de Mercadotecnia</t>
  </si>
  <si>
    <t>Gestión de abastecimiento de insumos y materias primas</t>
  </si>
  <si>
    <t>Puesto / Rol</t>
  </si>
  <si>
    <t xml:space="preserve">Descripción </t>
  </si>
  <si>
    <t>Información / Categoría</t>
  </si>
  <si>
    <t>Nombre del Puesto / Rol</t>
  </si>
  <si>
    <t>Descripción Departamento</t>
  </si>
  <si>
    <t>Empresa ABC</t>
  </si>
  <si>
    <t>Personal Administrativo</t>
  </si>
  <si>
    <t>360 Confirmation</t>
  </si>
  <si>
    <t>Training on how to read the document</t>
  </si>
  <si>
    <t>Training on how to provide feedback - 2  sessiones (Mas en MIMO)</t>
  </si>
  <si>
    <t>Evaluacion pueda mostrar califiicacion de las personas que evaluarn al Trabajador, solo para el Supervisor</t>
  </si>
  <si>
    <t xml:space="preserve"> </t>
  </si>
  <si>
    <t>Seccion 1 Objetivos - Peso</t>
  </si>
  <si>
    <t>Objetivos Empresa</t>
  </si>
  <si>
    <t>Objetivos Rol</t>
  </si>
  <si>
    <t>Seccion 2 Proyectos Individuales - Peso</t>
  </si>
  <si>
    <t>Seccion 2 Indicadores Departamento - Peso</t>
  </si>
  <si>
    <t>Indicadores Individuales</t>
  </si>
  <si>
    <t>Retardos Injustificados &lt; 7</t>
  </si>
  <si>
    <t>Faltas Injustificadas &lt; 3</t>
  </si>
  <si>
    <t>Reportes Disciplinarios &lt; 2</t>
  </si>
  <si>
    <t>Examen de Certificacion &gt; 80%</t>
  </si>
  <si>
    <t>Asistencia a Cursos &gt; 80%</t>
  </si>
  <si>
    <t>Seccion 3 Evaluacion 360 - Peso</t>
  </si>
  <si>
    <t>Seccion 3 Evaluacion Supervisor - Peso</t>
  </si>
  <si>
    <t>Resultado Evaluacion 360</t>
  </si>
  <si>
    <t xml:space="preserve">Servicio </t>
  </si>
  <si>
    <t>Positividad</t>
  </si>
  <si>
    <t>Disponibildad</t>
  </si>
  <si>
    <t>Seccion 4 - Fortalezas y Areas de Mejora</t>
  </si>
  <si>
    <t>Seccion 5 - Capacitacion Requerida</t>
  </si>
  <si>
    <t>Personal Operativo</t>
  </si>
  <si>
    <t>Capacitacion Requerida - Seleccionar (Maximo 2)</t>
  </si>
  <si>
    <t>CRITERIOS EVALUACIÓN</t>
  </si>
  <si>
    <t>Personal Administrativo (Personal a su cargo)</t>
  </si>
  <si>
    <t>Puesto 1</t>
  </si>
  <si>
    <t>Puesto 2</t>
  </si>
  <si>
    <t>Puesto A</t>
  </si>
  <si>
    <t>Puesto B</t>
  </si>
  <si>
    <t>Fortalezas - Seleccionar (Maximo 2)</t>
  </si>
  <si>
    <t>Areas de Mejora - Seleccionar (Maximo 2)</t>
  </si>
  <si>
    <t>Valores (del 1 minimo al 5 maximo)</t>
  </si>
  <si>
    <t>Capacitacion Requerida - Seleccionar (Maximo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</si>
</sst>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/dd/\y\y\y\y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rgb="FF0000FF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9"/>
      <name val="Calibri"/>
      <family val="2"/>
      <scheme val="minor"/>
    </font>
    <font>
      <b/>
      <sz val="9"/>
      <color rgb="FF0000FF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39">
    <border>
      <left/>
      <right/>
      <top/>
      <bottom/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59999389629810485"/>
      </left>
      <right style="thin">
        <color theme="3" tint="0.59999389629810485"/>
      </right>
      <top/>
      <bottom/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3999755851924192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/>
      <bottom/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/>
      <bottom style="thin">
        <color indexed="64"/>
      </bottom>
      <diagonal/>
    </border>
    <border>
      <left style="thin">
        <color theme="3" tint="0.39997558519241921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indexed="64"/>
      </top>
      <bottom style="thin">
        <color theme="3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4" fillId="0" borderId="0" xfId="0" applyFont="1" applyAlignment="1">
      <alignment wrapText="1"/>
    </xf>
    <xf numFmtId="0" fontId="3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3" xfId="0" applyBorder="1"/>
    <xf numFmtId="0" fontId="0" fillId="0" borderId="10" xfId="0" applyBorder="1"/>
    <xf numFmtId="0" fontId="1" fillId="0" borderId="11" xfId="0" applyFont="1" applyBorder="1" applyAlignment="1">
      <alignment horizontal="center" vertical="top"/>
    </xf>
    <xf numFmtId="0" fontId="0" fillId="0" borderId="11" xfId="0" applyBorder="1"/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1" applyAlignment="1">
      <alignment horizontal="left" vertical="center"/>
    </xf>
    <xf numFmtId="0" fontId="3" fillId="2" borderId="11" xfId="0" applyFont="1" applyFill="1" applyBorder="1"/>
    <xf numFmtId="0" fontId="4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4" borderId="11" xfId="0" applyFill="1" applyBorder="1"/>
    <xf numFmtId="0" fontId="8" fillId="0" borderId="1" xfId="0" applyFont="1" applyBorder="1"/>
    <xf numFmtId="0" fontId="1" fillId="0" borderId="0" xfId="0" applyFont="1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0" fillId="0" borderId="1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7" fillId="0" borderId="11" xfId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7" fillId="0" borderId="11" xfId="1" applyBorder="1" applyAlignment="1">
      <alignment horizontal="left" vertical="center"/>
    </xf>
    <xf numFmtId="0" fontId="0" fillId="0" borderId="11" xfId="0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/>
    <xf numFmtId="164" fontId="1" fillId="0" borderId="11" xfId="0" applyNumberFormat="1" applyFont="1" applyBorder="1" applyAlignment="1">
      <alignment horizontal="center" vertical="top" wrapText="1"/>
    </xf>
    <xf numFmtId="0" fontId="0" fillId="0" borderId="11" xfId="0" applyBorder="1" applyAlignment="1">
      <alignment vertical="top"/>
    </xf>
    <xf numFmtId="0" fontId="9" fillId="0" borderId="11" xfId="2" applyFill="1" applyBorder="1" applyAlignment="1">
      <alignment vertical="top"/>
    </xf>
    <xf numFmtId="164" fontId="0" fillId="0" borderId="11" xfId="0" applyNumberFormat="1" applyBorder="1"/>
    <xf numFmtId="164" fontId="0" fillId="0" borderId="11" xfId="0" applyNumberFormat="1" applyBorder="1" applyAlignment="1">
      <alignment vertical="top"/>
    </xf>
    <xf numFmtId="0" fontId="0" fillId="4" borderId="11" xfId="0" quotePrefix="1" applyFill="1" applyBorder="1"/>
    <xf numFmtId="0" fontId="3" fillId="0" borderId="19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3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26" xfId="0" applyFont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4" borderId="0" xfId="0" applyFont="1" applyFill="1"/>
    <xf numFmtId="0" fontId="12" fillId="3" borderId="0" xfId="0" applyFont="1" applyFill="1"/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3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5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5" fillId="0" borderId="31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9" fontId="15" fillId="0" borderId="32" xfId="0" applyNumberFormat="1" applyFont="1" applyBorder="1" applyAlignment="1">
      <alignment horizontal="center" vertical="center"/>
    </xf>
    <xf numFmtId="0" fontId="16" fillId="0" borderId="35" xfId="0" applyFont="1" applyBorder="1" applyAlignment="1">
      <alignment horizontal="right" vertical="center"/>
    </xf>
    <xf numFmtId="0" fontId="17" fillId="0" borderId="37" xfId="0" applyFont="1" applyBorder="1" applyAlignment="1">
      <alignment horizontal="center" vertical="center"/>
    </xf>
    <xf numFmtId="0" fontId="16" fillId="0" borderId="31" xfId="0" applyFont="1" applyBorder="1" applyAlignment="1">
      <alignment horizontal="right" vertical="center"/>
    </xf>
    <xf numFmtId="0" fontId="17" fillId="0" borderId="32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7" fillId="0" borderId="31" xfId="0" applyFont="1" applyBorder="1" applyAlignment="1">
      <alignment horizontal="right" vertical="center"/>
    </xf>
    <xf numFmtId="9" fontId="19" fillId="0" borderId="38" xfId="0" applyNumberFormat="1" applyFont="1" applyBorder="1" applyAlignment="1">
      <alignment horizontal="center" vertical="center"/>
    </xf>
    <xf numFmtId="0" fontId="18" fillId="0" borderId="35" xfId="0" applyFont="1" applyBorder="1" applyAlignment="1">
      <alignment horizontal="right" vertical="center"/>
    </xf>
    <xf numFmtId="9" fontId="3" fillId="0" borderId="37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4" fillId="0" borderId="31" xfId="0" applyFont="1" applyBorder="1" applyAlignment="1">
      <alignment vertical="center"/>
    </xf>
    <xf numFmtId="9" fontId="24" fillId="0" borderId="32" xfId="0" applyNumberFormat="1" applyFont="1" applyBorder="1" applyAlignment="1">
      <alignment horizontal="center" vertical="center"/>
    </xf>
    <xf numFmtId="0" fontId="25" fillId="0" borderId="35" xfId="0" applyFont="1" applyBorder="1" applyAlignment="1">
      <alignment horizontal="right" vertical="center"/>
    </xf>
    <xf numFmtId="9" fontId="24" fillId="0" borderId="3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5" fillId="0" borderId="2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22" fillId="7" borderId="28" xfId="0" applyFont="1" applyFill="1" applyBorder="1" applyAlignment="1">
      <alignment horizontal="center" vertical="center"/>
    </xf>
    <xf numFmtId="0" fontId="22" fillId="7" borderId="30" xfId="0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  <xf numFmtId="0" fontId="14" fillId="6" borderId="30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7" xfId="1" xr:uid="{8F173E21-E92B-4703-B116-29280E3C7071}"/>
  </cellStyles>
  <dxfs count="3">
    <dxf>
      <font>
        <strike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vargas@caso.com" TargetMode="External"/><Relationship Id="rId13" Type="http://schemas.openxmlformats.org/officeDocument/2006/relationships/hyperlink" Target="mailto:fcacereres@caso.com" TargetMode="External"/><Relationship Id="rId3" Type="http://schemas.openxmlformats.org/officeDocument/2006/relationships/hyperlink" Target="mailto:egomez@caso.com" TargetMode="External"/><Relationship Id="rId7" Type="http://schemas.openxmlformats.org/officeDocument/2006/relationships/hyperlink" Target="mailto:mperez@caso.com" TargetMode="External"/><Relationship Id="rId12" Type="http://schemas.openxmlformats.org/officeDocument/2006/relationships/hyperlink" Target="mailto:ebarrientoes@caso.com" TargetMode="External"/><Relationship Id="rId2" Type="http://schemas.openxmlformats.org/officeDocument/2006/relationships/hyperlink" Target="mailto:jmartinez@caso.com" TargetMode="External"/><Relationship Id="rId1" Type="http://schemas.openxmlformats.org/officeDocument/2006/relationships/hyperlink" Target="mailto:aonofre@caso.com" TargetMode="External"/><Relationship Id="rId6" Type="http://schemas.openxmlformats.org/officeDocument/2006/relationships/hyperlink" Target="mailto:lsanchez@caso.com" TargetMode="External"/><Relationship Id="rId11" Type="http://schemas.openxmlformats.org/officeDocument/2006/relationships/hyperlink" Target="mailto:srosas@caso.com" TargetMode="External"/><Relationship Id="rId5" Type="http://schemas.openxmlformats.org/officeDocument/2006/relationships/hyperlink" Target="mailto:jrobles@caso.com" TargetMode="External"/><Relationship Id="rId10" Type="http://schemas.openxmlformats.org/officeDocument/2006/relationships/hyperlink" Target="mailto:jperea@caso.com" TargetMode="External"/><Relationship Id="rId4" Type="http://schemas.openxmlformats.org/officeDocument/2006/relationships/hyperlink" Target="mailto:npena@caso.com" TargetMode="External"/><Relationship Id="rId9" Type="http://schemas.openxmlformats.org/officeDocument/2006/relationships/hyperlink" Target="mailto:larias@caso.com" TargetMode="External"/><Relationship Id="rId14" Type="http://schemas.openxmlformats.org/officeDocument/2006/relationships/hyperlink" Target="mailto:jrivera@caso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tabSelected="1" workbookViewId="0">
      <selection sqref="A1:E15"/>
    </sheetView>
  </sheetViews>
  <sheetFormatPr baseColWidth="10" defaultColWidth="8.7265625" defaultRowHeight="14.5" x14ac:dyDescent="0.35"/>
  <cols>
    <col min="1" max="2" width="19.54296875" style="1" customWidth="1"/>
    <col min="3" max="3" width="26.81640625" style="1" customWidth="1"/>
    <col min="4" max="4" width="46.81640625" style="1" customWidth="1"/>
    <col min="5" max="5" width="51.26953125" style="1" customWidth="1"/>
    <col min="6" max="16384" width="8.7265625" style="1"/>
  </cols>
  <sheetData>
    <row r="1" spans="1:5" ht="29" x14ac:dyDescent="0.35">
      <c r="A1" s="36" t="s">
        <v>265</v>
      </c>
      <c r="B1" s="36" t="s">
        <v>275</v>
      </c>
      <c r="C1" s="2" t="s">
        <v>274</v>
      </c>
      <c r="D1" s="36" t="s">
        <v>266</v>
      </c>
      <c r="E1" s="2" t="s">
        <v>0</v>
      </c>
    </row>
    <row r="2" spans="1:5" ht="29" x14ac:dyDescent="0.35">
      <c r="A2" s="103" t="s">
        <v>1</v>
      </c>
      <c r="B2" s="104" t="s">
        <v>267</v>
      </c>
      <c r="C2" s="3" t="s">
        <v>4</v>
      </c>
      <c r="D2" s="4" t="s">
        <v>16</v>
      </c>
      <c r="E2" s="4" t="s">
        <v>28</v>
      </c>
    </row>
    <row r="3" spans="1:5" ht="29" x14ac:dyDescent="0.35">
      <c r="A3" s="103"/>
      <c r="B3" s="105"/>
      <c r="C3" s="3" t="s">
        <v>5</v>
      </c>
      <c r="D3" s="4" t="s">
        <v>17</v>
      </c>
      <c r="E3" s="4" t="s">
        <v>29</v>
      </c>
    </row>
    <row r="4" spans="1:5" ht="29" x14ac:dyDescent="0.35">
      <c r="A4" s="103"/>
      <c r="B4" s="105"/>
      <c r="C4" s="3" t="s">
        <v>6</v>
      </c>
      <c r="D4" s="4" t="s">
        <v>18</v>
      </c>
      <c r="E4" s="4" t="s">
        <v>30</v>
      </c>
    </row>
    <row r="5" spans="1:5" ht="29" x14ac:dyDescent="0.35">
      <c r="A5" s="103"/>
      <c r="B5" s="106"/>
      <c r="C5" s="3" t="s">
        <v>7</v>
      </c>
      <c r="D5" s="4" t="s">
        <v>19</v>
      </c>
      <c r="E5" s="4" t="s">
        <v>31</v>
      </c>
    </row>
    <row r="6" spans="1:5" ht="29" x14ac:dyDescent="0.35">
      <c r="A6" s="103" t="s">
        <v>2</v>
      </c>
      <c r="B6" s="104" t="s">
        <v>268</v>
      </c>
      <c r="C6" s="3" t="s">
        <v>8</v>
      </c>
      <c r="D6" s="4" t="s">
        <v>20</v>
      </c>
      <c r="E6" s="4" t="s">
        <v>32</v>
      </c>
    </row>
    <row r="7" spans="1:5" ht="29" x14ac:dyDescent="0.35">
      <c r="A7" s="103"/>
      <c r="B7" s="105"/>
      <c r="C7" s="3" t="s">
        <v>9</v>
      </c>
      <c r="D7" s="4" t="s">
        <v>21</v>
      </c>
      <c r="E7" s="4" t="s">
        <v>33</v>
      </c>
    </row>
    <row r="8" spans="1:5" ht="29" x14ac:dyDescent="0.35">
      <c r="A8" s="103"/>
      <c r="B8" s="105"/>
      <c r="C8" s="3" t="s">
        <v>10</v>
      </c>
      <c r="D8" s="4" t="s">
        <v>22</v>
      </c>
      <c r="E8" s="4" t="s">
        <v>34</v>
      </c>
    </row>
    <row r="9" spans="1:5" ht="29" x14ac:dyDescent="0.35">
      <c r="A9" s="103"/>
      <c r="B9" s="106"/>
      <c r="C9" s="3" t="s">
        <v>11</v>
      </c>
      <c r="D9" s="4" t="s">
        <v>23</v>
      </c>
      <c r="E9" s="4" t="s">
        <v>35</v>
      </c>
    </row>
    <row r="10" spans="1:5" ht="29" x14ac:dyDescent="0.35">
      <c r="A10" s="103" t="s">
        <v>3</v>
      </c>
      <c r="B10" s="104" t="s">
        <v>269</v>
      </c>
      <c r="C10" s="3" t="s">
        <v>12</v>
      </c>
      <c r="D10" s="4" t="s">
        <v>24</v>
      </c>
      <c r="E10" s="4" t="s">
        <v>36</v>
      </c>
    </row>
    <row r="11" spans="1:5" ht="29" x14ac:dyDescent="0.35">
      <c r="A11" s="103"/>
      <c r="B11" s="105"/>
      <c r="C11" s="3" t="s">
        <v>13</v>
      </c>
      <c r="D11" s="4" t="s">
        <v>25</v>
      </c>
      <c r="E11" s="4" t="s">
        <v>37</v>
      </c>
    </row>
    <row r="12" spans="1:5" ht="29" x14ac:dyDescent="0.35">
      <c r="A12" s="103"/>
      <c r="B12" s="105"/>
      <c r="C12" s="3" t="s">
        <v>14</v>
      </c>
      <c r="D12" s="4" t="s">
        <v>26</v>
      </c>
      <c r="E12" s="4" t="s">
        <v>38</v>
      </c>
    </row>
    <row r="13" spans="1:5" ht="29" x14ac:dyDescent="0.35">
      <c r="A13" s="103"/>
      <c r="B13" s="106"/>
      <c r="C13" s="3" t="s">
        <v>15</v>
      </c>
      <c r="D13" s="4" t="s">
        <v>27</v>
      </c>
      <c r="E13" s="4" t="s">
        <v>39</v>
      </c>
    </row>
    <row r="14" spans="1:5" ht="32" customHeight="1" x14ac:dyDescent="0.35">
      <c r="A14" s="103" t="s">
        <v>72</v>
      </c>
      <c r="B14" s="104" t="s">
        <v>270</v>
      </c>
      <c r="C14" s="3" t="s">
        <v>92</v>
      </c>
      <c r="D14" s="4" t="s">
        <v>99</v>
      </c>
      <c r="E14" s="4" t="s">
        <v>101</v>
      </c>
    </row>
    <row r="15" spans="1:5" ht="32" customHeight="1" x14ac:dyDescent="0.35">
      <c r="A15" s="103"/>
      <c r="B15" s="106"/>
      <c r="C15" s="3" t="s">
        <v>93</v>
      </c>
      <c r="D15" s="4" t="s">
        <v>100</v>
      </c>
      <c r="E15" s="4" t="s">
        <v>102</v>
      </c>
    </row>
  </sheetData>
  <mergeCells count="8">
    <mergeCell ref="A2:A5"/>
    <mergeCell ref="A6:A9"/>
    <mergeCell ref="A10:A13"/>
    <mergeCell ref="A14:A15"/>
    <mergeCell ref="B2:B5"/>
    <mergeCell ref="B6:B9"/>
    <mergeCell ref="B10:B13"/>
    <mergeCell ref="B14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9D36F-2862-4A41-AC64-B8622DFE16F7}">
  <dimension ref="A2:G18"/>
  <sheetViews>
    <sheetView showGridLines="0" workbookViewId="0">
      <selection activeCell="D11" sqref="D11"/>
    </sheetView>
  </sheetViews>
  <sheetFormatPr baseColWidth="10" defaultRowHeight="14.5" x14ac:dyDescent="0.35"/>
  <cols>
    <col min="1" max="2" width="16.81640625" customWidth="1"/>
    <col min="3" max="3" width="22.6328125" customWidth="1"/>
    <col min="4" max="4" width="26.90625" customWidth="1"/>
    <col min="5" max="5" width="9.6328125" customWidth="1"/>
    <col min="6" max="6" width="23.08984375" customWidth="1"/>
    <col min="7" max="7" width="23" style="34" customWidth="1"/>
  </cols>
  <sheetData>
    <row r="2" spans="1:7" ht="29" x14ac:dyDescent="0.35">
      <c r="A2" s="15" t="s">
        <v>106</v>
      </c>
      <c r="B2" s="15" t="s">
        <v>235</v>
      </c>
      <c r="C2" s="15" t="s">
        <v>219</v>
      </c>
      <c r="D2" s="48" t="s">
        <v>234</v>
      </c>
      <c r="E2" s="15" t="s">
        <v>107</v>
      </c>
      <c r="F2" s="15" t="s">
        <v>271</v>
      </c>
      <c r="G2" s="15" t="s">
        <v>264</v>
      </c>
    </row>
    <row r="3" spans="1:7" x14ac:dyDescent="0.35">
      <c r="A3" s="49" t="s">
        <v>251</v>
      </c>
      <c r="B3" s="49" t="s">
        <v>236</v>
      </c>
      <c r="C3" s="50" t="s">
        <v>220</v>
      </c>
      <c r="D3" s="51">
        <v>36447</v>
      </c>
      <c r="E3" s="49" t="s">
        <v>108</v>
      </c>
      <c r="F3" s="49" t="s">
        <v>4</v>
      </c>
      <c r="G3" s="49" t="s">
        <v>276</v>
      </c>
    </row>
    <row r="4" spans="1:7" x14ac:dyDescent="0.35">
      <c r="A4" s="49" t="s">
        <v>252</v>
      </c>
      <c r="B4" s="49" t="s">
        <v>237</v>
      </c>
      <c r="C4" s="50" t="s">
        <v>221</v>
      </c>
      <c r="D4" s="51">
        <v>35506</v>
      </c>
      <c r="E4" s="49" t="s">
        <v>109</v>
      </c>
      <c r="F4" s="49" t="s">
        <v>5</v>
      </c>
      <c r="G4" s="49" t="s">
        <v>276</v>
      </c>
    </row>
    <row r="5" spans="1:7" x14ac:dyDescent="0.35">
      <c r="A5" s="49" t="s">
        <v>253</v>
      </c>
      <c r="B5" s="49" t="s">
        <v>240</v>
      </c>
      <c r="C5" s="50" t="s">
        <v>222</v>
      </c>
      <c r="D5" s="52">
        <v>40638</v>
      </c>
      <c r="E5" s="49" t="s">
        <v>110</v>
      </c>
      <c r="F5" s="49" t="s">
        <v>6</v>
      </c>
      <c r="G5" s="49" t="s">
        <v>276</v>
      </c>
    </row>
    <row r="6" spans="1:7" x14ac:dyDescent="0.35">
      <c r="A6" s="49" t="s">
        <v>254</v>
      </c>
      <c r="B6" s="49" t="s">
        <v>238</v>
      </c>
      <c r="C6" s="50" t="s">
        <v>223</v>
      </c>
      <c r="D6" s="51">
        <v>41827</v>
      </c>
      <c r="E6" s="49" t="s">
        <v>111</v>
      </c>
      <c r="F6" s="49" t="s">
        <v>7</v>
      </c>
      <c r="G6" s="49" t="s">
        <v>276</v>
      </c>
    </row>
    <row r="7" spans="1:7" x14ac:dyDescent="0.35">
      <c r="A7" s="49" t="s">
        <v>255</v>
      </c>
      <c r="B7" s="49" t="s">
        <v>241</v>
      </c>
      <c r="C7" s="50" t="s">
        <v>224</v>
      </c>
      <c r="D7" s="51">
        <v>39944</v>
      </c>
      <c r="E7" s="49" t="s">
        <v>112</v>
      </c>
      <c r="F7" s="49" t="s">
        <v>8</v>
      </c>
      <c r="G7" s="49" t="s">
        <v>276</v>
      </c>
    </row>
    <row r="8" spans="1:7" x14ac:dyDescent="0.35">
      <c r="A8" s="49" t="s">
        <v>256</v>
      </c>
      <c r="B8" s="49" t="s">
        <v>242</v>
      </c>
      <c r="C8" s="50" t="s">
        <v>225</v>
      </c>
      <c r="D8" s="51">
        <v>43139</v>
      </c>
      <c r="E8" s="49" t="s">
        <v>113</v>
      </c>
      <c r="F8" s="49" t="s">
        <v>9</v>
      </c>
      <c r="G8" s="49" t="s">
        <v>276</v>
      </c>
    </row>
    <row r="9" spans="1:7" x14ac:dyDescent="0.35">
      <c r="A9" s="49" t="s">
        <v>257</v>
      </c>
      <c r="B9" s="49" t="s">
        <v>246</v>
      </c>
      <c r="C9" s="50" t="s">
        <v>226</v>
      </c>
      <c r="D9" s="51">
        <v>43844</v>
      </c>
      <c r="E9" s="49" t="s">
        <v>114</v>
      </c>
      <c r="F9" s="49" t="s">
        <v>10</v>
      </c>
      <c r="G9" s="49" t="s">
        <v>276</v>
      </c>
    </row>
    <row r="10" spans="1:7" x14ac:dyDescent="0.35">
      <c r="A10" s="49" t="s">
        <v>258</v>
      </c>
      <c r="B10" s="49" t="s">
        <v>243</v>
      </c>
      <c r="C10" s="50" t="s">
        <v>227</v>
      </c>
      <c r="D10" s="51">
        <v>36447</v>
      </c>
      <c r="E10" s="49" t="s">
        <v>115</v>
      </c>
      <c r="F10" s="49" t="s">
        <v>11</v>
      </c>
      <c r="G10" s="49" t="s">
        <v>276</v>
      </c>
    </row>
    <row r="11" spans="1:7" x14ac:dyDescent="0.35">
      <c r="A11" s="49" t="s">
        <v>259</v>
      </c>
      <c r="B11" s="49" t="s">
        <v>247</v>
      </c>
      <c r="C11" s="50" t="s">
        <v>228</v>
      </c>
      <c r="D11" s="51">
        <v>35506</v>
      </c>
      <c r="E11" s="49" t="s">
        <v>116</v>
      </c>
      <c r="F11" s="49" t="s">
        <v>12</v>
      </c>
      <c r="G11" s="49" t="s">
        <v>276</v>
      </c>
    </row>
    <row r="12" spans="1:7" x14ac:dyDescent="0.35">
      <c r="A12" s="49" t="s">
        <v>260</v>
      </c>
      <c r="B12" s="49" t="s">
        <v>248</v>
      </c>
      <c r="C12" s="50" t="s">
        <v>229</v>
      </c>
      <c r="D12" s="52">
        <v>40638</v>
      </c>
      <c r="E12" s="49" t="s">
        <v>117</v>
      </c>
      <c r="F12" s="49" t="s">
        <v>13</v>
      </c>
      <c r="G12" s="49" t="s">
        <v>276</v>
      </c>
    </row>
    <row r="13" spans="1:7" x14ac:dyDescent="0.35">
      <c r="A13" s="49" t="s">
        <v>261</v>
      </c>
      <c r="B13" s="49" t="s">
        <v>244</v>
      </c>
      <c r="C13" s="50" t="s">
        <v>230</v>
      </c>
      <c r="D13" s="51">
        <v>45480</v>
      </c>
      <c r="E13" s="49" t="s">
        <v>118</v>
      </c>
      <c r="F13" s="49" t="s">
        <v>14</v>
      </c>
      <c r="G13" s="49" t="s">
        <v>276</v>
      </c>
    </row>
    <row r="14" spans="1:7" x14ac:dyDescent="0.35">
      <c r="A14" s="49" t="s">
        <v>262</v>
      </c>
      <c r="B14" s="49" t="s">
        <v>249</v>
      </c>
      <c r="C14" s="50" t="s">
        <v>231</v>
      </c>
      <c r="D14" s="51">
        <v>39944</v>
      </c>
      <c r="E14" s="49" t="s">
        <v>119</v>
      </c>
      <c r="F14" s="49" t="s">
        <v>15</v>
      </c>
      <c r="G14" s="49" t="s">
        <v>276</v>
      </c>
    </row>
    <row r="15" spans="1:7" x14ac:dyDescent="0.35">
      <c r="A15" s="49" t="s">
        <v>263</v>
      </c>
      <c r="B15" s="49" t="s">
        <v>245</v>
      </c>
      <c r="C15" s="50" t="s">
        <v>232</v>
      </c>
      <c r="D15" s="51">
        <v>43139</v>
      </c>
      <c r="E15" s="49" t="s">
        <v>120</v>
      </c>
      <c r="F15" s="49" t="s">
        <v>92</v>
      </c>
      <c r="G15" s="49" t="s">
        <v>276</v>
      </c>
    </row>
    <row r="16" spans="1:7" x14ac:dyDescent="0.35">
      <c r="A16" s="49" t="s">
        <v>250</v>
      </c>
      <c r="B16" s="49" t="s">
        <v>239</v>
      </c>
      <c r="C16" s="50" t="s">
        <v>233</v>
      </c>
      <c r="D16" s="51">
        <v>43844</v>
      </c>
      <c r="E16" s="49" t="s">
        <v>121</v>
      </c>
      <c r="F16" s="49" t="s">
        <v>93</v>
      </c>
      <c r="G16" s="49" t="s">
        <v>276</v>
      </c>
    </row>
    <row r="18" spans="4:7" x14ac:dyDescent="0.35">
      <c r="D18" s="35"/>
      <c r="G18"/>
    </row>
  </sheetData>
  <phoneticPr fontId="6" type="noConversion"/>
  <hyperlinks>
    <hyperlink ref="C3" r:id="rId1" xr:uid="{6A652B28-7875-492E-9F19-E3B9F2BEA4E0}"/>
    <hyperlink ref="C4" r:id="rId2" xr:uid="{74535E6F-1BDC-42D1-A548-D3E2FABE712D}"/>
    <hyperlink ref="C5" r:id="rId3" xr:uid="{B094B8B0-D8E7-4CAC-9470-FC108A5E2ED3}"/>
    <hyperlink ref="C6" r:id="rId4" xr:uid="{814F8B45-6EAB-410A-BA76-60A3C8D09243}"/>
    <hyperlink ref="C7" r:id="rId5" xr:uid="{4E6CCDD0-34DE-45ED-9B99-2677B26A0D0F}"/>
    <hyperlink ref="C8" r:id="rId6" xr:uid="{2E5B5D94-D958-4FED-BD45-70991BD21755}"/>
    <hyperlink ref="C9" r:id="rId7" xr:uid="{81D1AA9C-B08C-41BD-9B30-BB5C053C985D}"/>
    <hyperlink ref="C10" r:id="rId8" xr:uid="{3D66038A-55A6-440B-A6DF-A5E687EC3049}"/>
    <hyperlink ref="C11" r:id="rId9" xr:uid="{208F8C97-F219-436B-A2D4-92CECB3C295B}"/>
    <hyperlink ref="C12" r:id="rId10" xr:uid="{6BD41FFF-AE32-4ED2-BE7A-51323855C82C}"/>
    <hyperlink ref="C13" r:id="rId11" xr:uid="{23BCFE2C-2312-4FA7-8995-86E3D3EA7098}"/>
    <hyperlink ref="C14" r:id="rId12" xr:uid="{FBC208C7-169B-44B3-84A7-2693D57C9C71}"/>
    <hyperlink ref="C15" r:id="rId13" xr:uid="{E185E8F9-82EE-42F0-8B32-764E52D31BFD}"/>
    <hyperlink ref="C16" r:id="rId14" xr:uid="{6E6281A6-05FE-4FCD-A4F4-BF73712814A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44D88-523F-4A7D-BD05-42A1CEA71717}">
  <dimension ref="A2:D18"/>
  <sheetViews>
    <sheetView showGridLines="0" workbookViewId="0">
      <selection activeCell="E10" sqref="E10"/>
    </sheetView>
  </sheetViews>
  <sheetFormatPr baseColWidth="10" defaultColWidth="8.7265625" defaultRowHeight="14.5" x14ac:dyDescent="0.35"/>
  <cols>
    <col min="1" max="1" width="23.54296875" customWidth="1"/>
    <col min="2" max="2" width="17.81640625" customWidth="1"/>
    <col min="3" max="3" width="48.08984375" bestFit="1" customWidth="1"/>
    <col min="4" max="4" width="39.36328125" bestFit="1" customWidth="1"/>
  </cols>
  <sheetData>
    <row r="2" spans="1:4" x14ac:dyDescent="0.35">
      <c r="A2" s="15" t="s">
        <v>64</v>
      </c>
      <c r="B2" s="15" t="s">
        <v>147</v>
      </c>
      <c r="C2" s="15" t="s">
        <v>66</v>
      </c>
      <c r="D2" s="15" t="s">
        <v>67</v>
      </c>
    </row>
    <row r="3" spans="1:4" x14ac:dyDescent="0.35">
      <c r="A3" s="16" t="s">
        <v>68</v>
      </c>
      <c r="B3" s="16" t="s">
        <v>1</v>
      </c>
      <c r="C3" s="16" t="s">
        <v>144</v>
      </c>
      <c r="D3" s="16" t="s">
        <v>69</v>
      </c>
    </row>
    <row r="4" spans="1:4" x14ac:dyDescent="0.35">
      <c r="A4" s="16" t="s">
        <v>68</v>
      </c>
      <c r="B4" s="16" t="s">
        <v>3</v>
      </c>
      <c r="C4" s="16" t="s">
        <v>70</v>
      </c>
      <c r="D4" s="16" t="s">
        <v>71</v>
      </c>
    </row>
    <row r="5" spans="1:4" x14ac:dyDescent="0.35">
      <c r="A5" s="16" t="s">
        <v>68</v>
      </c>
      <c r="B5" s="16" t="s">
        <v>72</v>
      </c>
      <c r="C5" s="16" t="s">
        <v>98</v>
      </c>
      <c r="D5" s="16" t="s">
        <v>73</v>
      </c>
    </row>
    <row r="6" spans="1:4" x14ac:dyDescent="0.35">
      <c r="A6" s="16" t="s">
        <v>68</v>
      </c>
      <c r="B6" s="16" t="s">
        <v>74</v>
      </c>
      <c r="C6" s="27" t="s">
        <v>75</v>
      </c>
      <c r="D6" s="27" t="s">
        <v>76</v>
      </c>
    </row>
    <row r="7" spans="1:4" x14ac:dyDescent="0.35">
      <c r="A7" s="16" t="s">
        <v>77</v>
      </c>
      <c r="B7" s="16" t="s">
        <v>1</v>
      </c>
      <c r="C7" s="27" t="s">
        <v>78</v>
      </c>
      <c r="D7" s="27" t="s">
        <v>148</v>
      </c>
    </row>
    <row r="8" spans="1:4" x14ac:dyDescent="0.35">
      <c r="A8" s="16" t="s">
        <v>77</v>
      </c>
      <c r="B8" s="16" t="s">
        <v>3</v>
      </c>
      <c r="C8" s="27" t="s">
        <v>79</v>
      </c>
      <c r="D8" s="27" t="s">
        <v>80</v>
      </c>
    </row>
    <row r="9" spans="1:4" x14ac:dyDescent="0.35">
      <c r="A9" s="16" t="s">
        <v>77</v>
      </c>
      <c r="B9" s="16" t="s">
        <v>72</v>
      </c>
      <c r="C9" s="27" t="s">
        <v>81</v>
      </c>
      <c r="D9" s="27" t="s">
        <v>82</v>
      </c>
    </row>
    <row r="10" spans="1:4" x14ac:dyDescent="0.35">
      <c r="A10" s="16" t="s">
        <v>77</v>
      </c>
      <c r="B10" s="16" t="s">
        <v>74</v>
      </c>
      <c r="C10" s="27" t="s">
        <v>83</v>
      </c>
      <c r="D10" s="27" t="s">
        <v>84</v>
      </c>
    </row>
    <row r="11" spans="1:4" x14ac:dyDescent="0.35">
      <c r="A11" s="16" t="s">
        <v>85</v>
      </c>
      <c r="B11" s="16" t="s">
        <v>1</v>
      </c>
      <c r="C11" s="27" t="s">
        <v>145</v>
      </c>
      <c r="D11" s="27" t="s">
        <v>149</v>
      </c>
    </row>
    <row r="12" spans="1:4" x14ac:dyDescent="0.35">
      <c r="A12" s="16" t="s">
        <v>85</v>
      </c>
      <c r="B12" s="16" t="s">
        <v>3</v>
      </c>
      <c r="C12" s="27" t="s">
        <v>86</v>
      </c>
      <c r="D12" s="27" t="s">
        <v>157</v>
      </c>
    </row>
    <row r="13" spans="1:4" x14ac:dyDescent="0.35">
      <c r="A13" s="16" t="s">
        <v>85</v>
      </c>
      <c r="B13" s="16" t="s">
        <v>72</v>
      </c>
      <c r="C13" s="27" t="s">
        <v>87</v>
      </c>
      <c r="D13" s="27" t="s">
        <v>159</v>
      </c>
    </row>
    <row r="14" spans="1:4" x14ac:dyDescent="0.35">
      <c r="A14" s="16" t="s">
        <v>85</v>
      </c>
      <c r="B14" s="16" t="s">
        <v>74</v>
      </c>
      <c r="C14" s="27" t="s">
        <v>88</v>
      </c>
      <c r="D14" s="27" t="s">
        <v>89</v>
      </c>
    </row>
    <row r="15" spans="1:4" x14ac:dyDescent="0.35">
      <c r="A15" s="16" t="s">
        <v>90</v>
      </c>
      <c r="B15" s="16" t="s">
        <v>1</v>
      </c>
      <c r="C15" s="27" t="s">
        <v>139</v>
      </c>
      <c r="D15" s="27" t="s">
        <v>91</v>
      </c>
    </row>
    <row r="16" spans="1:4" x14ac:dyDescent="0.35">
      <c r="A16" s="16" t="s">
        <v>90</v>
      </c>
      <c r="B16" s="16" t="s">
        <v>3</v>
      </c>
      <c r="C16" s="27" t="s">
        <v>141</v>
      </c>
      <c r="D16" s="53" t="s">
        <v>161</v>
      </c>
    </row>
    <row r="17" spans="1:4" x14ac:dyDescent="0.35">
      <c r="A17" s="16" t="s">
        <v>90</v>
      </c>
      <c r="B17" s="16" t="s">
        <v>72</v>
      </c>
      <c r="C17" s="27" t="s">
        <v>146</v>
      </c>
      <c r="D17" s="27" t="s">
        <v>142</v>
      </c>
    </row>
    <row r="18" spans="1:4" x14ac:dyDescent="0.35">
      <c r="A18" s="16" t="s">
        <v>90</v>
      </c>
      <c r="B18" s="16" t="s">
        <v>74</v>
      </c>
      <c r="C18" s="27" t="s">
        <v>95</v>
      </c>
      <c r="D18" s="27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B75A-D51B-4560-9FA9-C3E74A602F91}">
  <sheetPr>
    <pageSetUpPr fitToPage="1"/>
  </sheetPr>
  <dimension ref="A1:V33"/>
  <sheetViews>
    <sheetView showGridLines="0" zoomScaleNormal="100" workbookViewId="0">
      <pane xSplit="1" ySplit="2" topLeftCell="I18" activePane="bottomRight" state="frozen"/>
      <selection pane="topRight" activeCell="C1" sqref="C1"/>
      <selection pane="bottomLeft" activeCell="A3" sqref="A3"/>
      <selection pane="bottomRight" sqref="A1:R33"/>
    </sheetView>
  </sheetViews>
  <sheetFormatPr baseColWidth="10" defaultRowHeight="14.5" x14ac:dyDescent="0.35"/>
  <cols>
    <col min="1" max="1" width="35.08984375" customWidth="1"/>
    <col min="2" max="2" width="10.54296875" bestFit="1" customWidth="1"/>
    <col min="3" max="3" width="10.54296875" customWidth="1"/>
    <col min="4" max="4" width="8.81640625" customWidth="1"/>
    <col min="19" max="19" width="7.54296875" customWidth="1"/>
  </cols>
  <sheetData>
    <row r="1" spans="1:22" x14ac:dyDescent="0.35">
      <c r="A1" s="37"/>
      <c r="B1" s="22"/>
      <c r="C1" s="22"/>
      <c r="D1" s="22"/>
      <c r="E1" s="107" t="s">
        <v>1</v>
      </c>
      <c r="F1" s="107"/>
      <c r="G1" s="107"/>
      <c r="H1" s="108"/>
      <c r="I1" s="109" t="s">
        <v>2</v>
      </c>
      <c r="J1" s="110"/>
      <c r="K1" s="110"/>
      <c r="L1" s="110"/>
      <c r="M1" s="59" t="s">
        <v>97</v>
      </c>
      <c r="N1" s="60"/>
      <c r="O1" s="62"/>
      <c r="P1" s="62"/>
      <c r="Q1" s="109" t="s">
        <v>72</v>
      </c>
      <c r="R1" s="111"/>
    </row>
    <row r="2" spans="1:22" ht="28" customHeight="1" x14ac:dyDescent="0.35">
      <c r="A2" s="38" t="s">
        <v>103</v>
      </c>
      <c r="B2" s="39" t="s">
        <v>122</v>
      </c>
      <c r="C2" s="39" t="s">
        <v>123</v>
      </c>
      <c r="D2" s="39" t="s">
        <v>104</v>
      </c>
      <c r="E2" s="26" t="s">
        <v>4</v>
      </c>
      <c r="F2" s="26" t="s">
        <v>5</v>
      </c>
      <c r="G2" s="26" t="s">
        <v>6</v>
      </c>
      <c r="H2" s="54" t="s">
        <v>7</v>
      </c>
      <c r="I2" s="57" t="s">
        <v>8</v>
      </c>
      <c r="J2" s="58" t="s">
        <v>9</v>
      </c>
      <c r="K2" s="58" t="s">
        <v>10</v>
      </c>
      <c r="L2" s="54" t="s">
        <v>11</v>
      </c>
      <c r="M2" s="26" t="s">
        <v>12</v>
      </c>
      <c r="N2" s="61" t="s">
        <v>13</v>
      </c>
      <c r="O2" s="58" t="s">
        <v>14</v>
      </c>
      <c r="P2" s="58" t="s">
        <v>15</v>
      </c>
      <c r="Q2" s="64" t="s">
        <v>92</v>
      </c>
      <c r="R2" s="63" t="s">
        <v>94</v>
      </c>
      <c r="S2" s="55"/>
      <c r="T2" s="5"/>
      <c r="U2" s="5"/>
      <c r="V2" s="5"/>
    </row>
    <row r="3" spans="1:22" x14ac:dyDescent="0.35">
      <c r="A3" s="6" t="s">
        <v>75</v>
      </c>
      <c r="B3" s="6" t="s">
        <v>140</v>
      </c>
      <c r="C3" s="39"/>
      <c r="D3">
        <f t="shared" ref="D3:D32" si="0">COUNT(E3:R3)</f>
        <v>14</v>
      </c>
      <c r="E3" s="7">
        <v>1</v>
      </c>
      <c r="F3" s="8">
        <v>1</v>
      </c>
      <c r="G3" s="8">
        <v>1</v>
      </c>
      <c r="H3" s="9">
        <v>1</v>
      </c>
      <c r="I3" s="7">
        <v>1</v>
      </c>
      <c r="J3" s="8">
        <v>1</v>
      </c>
      <c r="K3" s="8">
        <v>1</v>
      </c>
      <c r="L3" s="9">
        <v>1</v>
      </c>
      <c r="M3" s="7">
        <v>1</v>
      </c>
      <c r="N3" s="8">
        <v>1</v>
      </c>
      <c r="O3" s="8">
        <v>1</v>
      </c>
      <c r="P3" s="9">
        <v>1</v>
      </c>
      <c r="Q3" s="7">
        <v>1</v>
      </c>
      <c r="R3" s="9">
        <v>1</v>
      </c>
    </row>
    <row r="4" spans="1:22" x14ac:dyDescent="0.35">
      <c r="A4" s="6" t="s">
        <v>76</v>
      </c>
      <c r="B4" s="6" t="s">
        <v>140</v>
      </c>
      <c r="C4" s="39"/>
      <c r="D4">
        <f t="shared" si="0"/>
        <v>14</v>
      </c>
      <c r="E4" s="10">
        <v>1</v>
      </c>
      <c r="F4">
        <v>1</v>
      </c>
      <c r="G4">
        <v>1</v>
      </c>
      <c r="H4" s="11">
        <v>1</v>
      </c>
      <c r="I4" s="10">
        <v>1</v>
      </c>
      <c r="J4">
        <v>1</v>
      </c>
      <c r="K4">
        <v>1</v>
      </c>
      <c r="L4" s="11">
        <v>1</v>
      </c>
      <c r="M4" s="10">
        <v>1</v>
      </c>
      <c r="N4">
        <v>1</v>
      </c>
      <c r="O4">
        <v>1</v>
      </c>
      <c r="P4" s="11">
        <v>1</v>
      </c>
      <c r="Q4" s="10">
        <v>1</v>
      </c>
      <c r="R4" s="11">
        <v>1</v>
      </c>
    </row>
    <row r="5" spans="1:22" x14ac:dyDescent="0.35">
      <c r="A5" s="6" t="s">
        <v>89</v>
      </c>
      <c r="B5" s="6" t="s">
        <v>140</v>
      </c>
      <c r="C5" s="39"/>
      <c r="D5">
        <f t="shared" si="0"/>
        <v>14</v>
      </c>
      <c r="E5" s="10">
        <v>1</v>
      </c>
      <c r="F5">
        <v>1</v>
      </c>
      <c r="G5">
        <v>1</v>
      </c>
      <c r="H5" s="11">
        <v>1</v>
      </c>
      <c r="I5" s="10">
        <v>1</v>
      </c>
      <c r="J5">
        <v>1</v>
      </c>
      <c r="K5">
        <v>1</v>
      </c>
      <c r="L5" s="11">
        <v>1</v>
      </c>
      <c r="M5" s="10">
        <v>1</v>
      </c>
      <c r="N5">
        <v>1</v>
      </c>
      <c r="O5">
        <v>1</v>
      </c>
      <c r="P5" s="11">
        <v>1</v>
      </c>
      <c r="Q5" s="10">
        <v>1</v>
      </c>
      <c r="R5" s="11">
        <v>1</v>
      </c>
    </row>
    <row r="6" spans="1:22" x14ac:dyDescent="0.35">
      <c r="A6" s="6" t="s">
        <v>96</v>
      </c>
      <c r="B6" s="6" t="s">
        <v>140</v>
      </c>
      <c r="C6" s="39"/>
      <c r="D6">
        <f t="shared" si="0"/>
        <v>14</v>
      </c>
      <c r="E6" s="10">
        <v>1</v>
      </c>
      <c r="F6">
        <v>1</v>
      </c>
      <c r="G6">
        <v>1</v>
      </c>
      <c r="H6" s="11">
        <v>1</v>
      </c>
      <c r="I6" s="10">
        <v>1</v>
      </c>
      <c r="J6">
        <v>1</v>
      </c>
      <c r="K6">
        <v>1</v>
      </c>
      <c r="L6" s="11">
        <v>1</v>
      </c>
      <c r="M6" s="10">
        <v>1</v>
      </c>
      <c r="N6">
        <v>1</v>
      </c>
      <c r="O6">
        <v>1</v>
      </c>
      <c r="P6" s="11">
        <v>1</v>
      </c>
      <c r="Q6" s="10">
        <v>1</v>
      </c>
      <c r="R6" s="11">
        <v>1</v>
      </c>
    </row>
    <row r="7" spans="1:22" x14ac:dyDescent="0.35">
      <c r="A7" s="6" t="s">
        <v>73</v>
      </c>
      <c r="B7" s="6" t="s">
        <v>65</v>
      </c>
      <c r="C7" s="39"/>
      <c r="D7">
        <f t="shared" si="0"/>
        <v>2</v>
      </c>
      <c r="E7" s="55"/>
      <c r="H7" s="11"/>
      <c r="I7" s="10"/>
      <c r="L7" s="11"/>
      <c r="M7" s="10"/>
      <c r="Q7" s="55">
        <v>1</v>
      </c>
      <c r="R7" s="11">
        <v>1</v>
      </c>
    </row>
    <row r="8" spans="1:22" x14ac:dyDescent="0.35">
      <c r="A8" s="6" t="s">
        <v>82</v>
      </c>
      <c r="B8" s="6" t="s">
        <v>65</v>
      </c>
      <c r="C8" s="39"/>
      <c r="D8" s="56">
        <f t="shared" si="0"/>
        <v>4</v>
      </c>
      <c r="H8" s="11"/>
      <c r="I8" s="10"/>
      <c r="J8">
        <v>1</v>
      </c>
      <c r="K8">
        <v>1</v>
      </c>
      <c r="L8" s="11">
        <v>1</v>
      </c>
      <c r="M8" s="10"/>
      <c r="P8" s="11"/>
      <c r="Q8" s="10">
        <v>1</v>
      </c>
      <c r="R8" s="11"/>
    </row>
    <row r="9" spans="1:22" x14ac:dyDescent="0.35">
      <c r="A9" s="6" t="s">
        <v>139</v>
      </c>
      <c r="B9" s="6" t="s">
        <v>65</v>
      </c>
      <c r="C9" s="39"/>
      <c r="D9">
        <f t="shared" si="0"/>
        <v>2</v>
      </c>
      <c r="E9" s="10"/>
      <c r="G9">
        <v>1</v>
      </c>
      <c r="H9" s="11">
        <v>1</v>
      </c>
      <c r="I9" s="10"/>
      <c r="L9" s="11"/>
      <c r="M9" s="10"/>
      <c r="P9" s="11"/>
      <c r="Q9" s="10"/>
      <c r="R9" s="11"/>
    </row>
    <row r="10" spans="1:22" x14ac:dyDescent="0.35">
      <c r="A10" s="6" t="s">
        <v>141</v>
      </c>
      <c r="B10" s="6" t="s">
        <v>65</v>
      </c>
      <c r="C10" s="39"/>
      <c r="D10">
        <f t="shared" si="0"/>
        <v>2</v>
      </c>
      <c r="E10" s="10"/>
      <c r="H10" s="11"/>
      <c r="I10" s="10"/>
      <c r="L10" s="11"/>
      <c r="M10" s="10">
        <v>1</v>
      </c>
      <c r="P10" s="11">
        <v>1</v>
      </c>
      <c r="Q10" s="10"/>
      <c r="R10" s="11"/>
    </row>
    <row r="11" spans="1:22" x14ac:dyDescent="0.35">
      <c r="A11" s="6" t="s">
        <v>146</v>
      </c>
      <c r="B11" s="6" t="s">
        <v>65</v>
      </c>
      <c r="C11" s="39"/>
      <c r="D11">
        <f t="shared" si="0"/>
        <v>2</v>
      </c>
      <c r="E11" s="10"/>
      <c r="G11">
        <v>1</v>
      </c>
      <c r="H11" s="11">
        <v>1</v>
      </c>
      <c r="I11" s="10"/>
      <c r="L11" s="11"/>
      <c r="M11" s="10"/>
      <c r="P11" s="11"/>
      <c r="Q11" s="10"/>
      <c r="R11" s="11"/>
    </row>
    <row r="12" spans="1:22" x14ac:dyDescent="0.35">
      <c r="A12" s="6" t="s">
        <v>98</v>
      </c>
      <c r="B12" s="6" t="s">
        <v>65</v>
      </c>
      <c r="C12" s="39"/>
      <c r="D12">
        <f t="shared" si="0"/>
        <v>3</v>
      </c>
      <c r="E12" s="10"/>
      <c r="H12" s="11"/>
      <c r="I12" s="10"/>
      <c r="L12" s="11"/>
      <c r="M12" s="10"/>
      <c r="O12">
        <v>1</v>
      </c>
      <c r="P12" s="11"/>
      <c r="Q12" s="10">
        <v>1</v>
      </c>
      <c r="R12" s="11">
        <v>1</v>
      </c>
    </row>
    <row r="13" spans="1:22" x14ac:dyDescent="0.35">
      <c r="A13" s="6" t="s">
        <v>218</v>
      </c>
      <c r="B13" s="6" t="s">
        <v>65</v>
      </c>
      <c r="C13" s="39"/>
      <c r="D13">
        <f t="shared" si="0"/>
        <v>3</v>
      </c>
      <c r="E13" s="10">
        <v>1</v>
      </c>
      <c r="F13">
        <v>1</v>
      </c>
      <c r="H13" s="11">
        <v>1</v>
      </c>
      <c r="I13" s="10"/>
      <c r="L13" s="11"/>
      <c r="M13" s="10"/>
      <c r="P13" s="11"/>
      <c r="Q13" s="10"/>
      <c r="R13" s="11"/>
    </row>
    <row r="14" spans="1:22" x14ac:dyDescent="0.35">
      <c r="A14" s="6" t="s">
        <v>145</v>
      </c>
      <c r="B14" s="6" t="s">
        <v>65</v>
      </c>
      <c r="C14" s="39"/>
      <c r="D14">
        <f t="shared" si="0"/>
        <v>2</v>
      </c>
      <c r="E14" s="10"/>
      <c r="F14">
        <v>1</v>
      </c>
      <c r="H14" s="11">
        <v>1</v>
      </c>
      <c r="I14" s="10"/>
      <c r="L14" s="11"/>
      <c r="M14" s="10"/>
      <c r="P14" s="11"/>
      <c r="Q14" s="10"/>
      <c r="R14" s="11"/>
    </row>
    <row r="15" spans="1:22" x14ac:dyDescent="0.35">
      <c r="A15" s="6" t="s">
        <v>158</v>
      </c>
      <c r="B15" s="6" t="s">
        <v>65</v>
      </c>
      <c r="C15" s="39"/>
      <c r="D15">
        <f t="shared" si="0"/>
        <v>3</v>
      </c>
      <c r="E15" s="10"/>
      <c r="H15" s="11"/>
      <c r="I15" s="10"/>
      <c r="L15" s="11"/>
      <c r="M15" s="10">
        <v>1</v>
      </c>
      <c r="N15">
        <v>1</v>
      </c>
      <c r="O15">
        <v>1</v>
      </c>
      <c r="P15" s="11"/>
      <c r="Q15" s="10"/>
      <c r="R15" s="11"/>
    </row>
    <row r="16" spans="1:22" x14ac:dyDescent="0.35">
      <c r="A16" s="6" t="s">
        <v>142</v>
      </c>
      <c r="B16" s="6" t="s">
        <v>65</v>
      </c>
      <c r="C16" s="39"/>
      <c r="D16">
        <f t="shared" si="0"/>
        <v>2</v>
      </c>
      <c r="E16" s="10"/>
      <c r="H16" s="11"/>
      <c r="I16" s="10"/>
      <c r="L16" s="11"/>
      <c r="M16" s="10"/>
      <c r="P16" s="11"/>
      <c r="Q16" s="10">
        <v>1</v>
      </c>
      <c r="R16" s="11">
        <v>1</v>
      </c>
    </row>
    <row r="17" spans="1:18" x14ac:dyDescent="0.35">
      <c r="A17" s="6" t="s">
        <v>91</v>
      </c>
      <c r="B17" s="6" t="s">
        <v>65</v>
      </c>
      <c r="C17" s="39"/>
      <c r="D17">
        <f t="shared" si="0"/>
        <v>3</v>
      </c>
      <c r="E17" s="10"/>
      <c r="G17">
        <v>1</v>
      </c>
      <c r="H17" s="11"/>
      <c r="I17" s="10">
        <v>1</v>
      </c>
      <c r="L17" s="11"/>
      <c r="M17" s="10">
        <v>1</v>
      </c>
      <c r="P17" s="11"/>
      <c r="Q17" s="10"/>
      <c r="R17" s="11"/>
    </row>
    <row r="18" spans="1:18" x14ac:dyDescent="0.35">
      <c r="A18" s="65" t="s">
        <v>216</v>
      </c>
      <c r="B18" s="6" t="s">
        <v>65</v>
      </c>
      <c r="C18" s="39"/>
      <c r="D18">
        <f t="shared" si="0"/>
        <v>4</v>
      </c>
      <c r="E18" s="10"/>
      <c r="H18" s="11"/>
      <c r="I18" s="10"/>
      <c r="L18" s="11"/>
      <c r="M18" s="10">
        <v>1</v>
      </c>
      <c r="N18">
        <v>1</v>
      </c>
      <c r="O18">
        <v>1</v>
      </c>
      <c r="P18" s="11">
        <v>1</v>
      </c>
      <c r="Q18" s="10"/>
      <c r="R18" s="11"/>
    </row>
    <row r="19" spans="1:18" x14ac:dyDescent="0.35">
      <c r="A19" s="6" t="s">
        <v>144</v>
      </c>
      <c r="B19" s="6" t="s">
        <v>65</v>
      </c>
      <c r="C19" s="39"/>
      <c r="D19">
        <f t="shared" si="0"/>
        <v>2</v>
      </c>
      <c r="E19" s="10">
        <v>1</v>
      </c>
      <c r="H19" s="11"/>
      <c r="I19" s="10"/>
      <c r="L19" s="11"/>
      <c r="M19" s="10"/>
      <c r="P19" s="11"/>
      <c r="Q19" s="10">
        <v>1</v>
      </c>
      <c r="R19" s="11"/>
    </row>
    <row r="20" spans="1:18" x14ac:dyDescent="0.35">
      <c r="A20" s="6" t="s">
        <v>84</v>
      </c>
      <c r="B20" s="6" t="s">
        <v>65</v>
      </c>
      <c r="C20" s="39"/>
      <c r="D20">
        <f t="shared" si="0"/>
        <v>4</v>
      </c>
      <c r="E20" s="10"/>
      <c r="H20" s="11"/>
      <c r="I20" s="10">
        <v>1</v>
      </c>
      <c r="J20">
        <v>1</v>
      </c>
      <c r="K20">
        <v>1</v>
      </c>
      <c r="L20" s="11">
        <v>1</v>
      </c>
      <c r="M20" s="10"/>
      <c r="P20" s="11"/>
      <c r="Q20" s="10"/>
      <c r="R20" s="11"/>
    </row>
    <row r="21" spans="1:18" x14ac:dyDescent="0.35">
      <c r="A21" s="6" t="s">
        <v>80</v>
      </c>
      <c r="B21" s="6" t="s">
        <v>65</v>
      </c>
      <c r="C21" s="39"/>
      <c r="D21">
        <f t="shared" si="0"/>
        <v>4</v>
      </c>
      <c r="E21" s="10"/>
      <c r="H21" s="11"/>
      <c r="I21" s="10"/>
      <c r="L21" s="11"/>
      <c r="M21" s="10">
        <v>1</v>
      </c>
      <c r="N21">
        <v>1</v>
      </c>
      <c r="O21">
        <v>1</v>
      </c>
      <c r="P21" s="11">
        <v>1</v>
      </c>
      <c r="Q21" s="10"/>
      <c r="R21" s="11"/>
    </row>
    <row r="22" spans="1:18" x14ac:dyDescent="0.35">
      <c r="A22" s="6" t="s">
        <v>160</v>
      </c>
      <c r="B22" s="6" t="s">
        <v>65</v>
      </c>
      <c r="C22" s="39"/>
      <c r="D22">
        <f t="shared" si="0"/>
        <v>12</v>
      </c>
      <c r="E22" s="10"/>
      <c r="F22">
        <v>1</v>
      </c>
      <c r="H22" s="11">
        <v>1</v>
      </c>
      <c r="I22" s="10">
        <v>1</v>
      </c>
      <c r="J22">
        <v>1</v>
      </c>
      <c r="K22">
        <v>1</v>
      </c>
      <c r="L22" s="11">
        <v>1</v>
      </c>
      <c r="M22" s="10">
        <v>1</v>
      </c>
      <c r="N22">
        <v>1</v>
      </c>
      <c r="O22">
        <v>1</v>
      </c>
      <c r="P22" s="11">
        <v>1</v>
      </c>
      <c r="Q22" s="10">
        <v>1</v>
      </c>
      <c r="R22" s="11">
        <v>1</v>
      </c>
    </row>
    <row r="23" spans="1:18" x14ac:dyDescent="0.35">
      <c r="A23" s="6" t="s">
        <v>87</v>
      </c>
      <c r="B23" s="6" t="s">
        <v>65</v>
      </c>
      <c r="C23" s="39"/>
      <c r="D23">
        <f t="shared" si="0"/>
        <v>3</v>
      </c>
      <c r="E23" s="10"/>
      <c r="H23" s="11"/>
      <c r="I23" s="10"/>
      <c r="J23">
        <v>1</v>
      </c>
      <c r="K23">
        <v>1</v>
      </c>
      <c r="L23" s="11"/>
      <c r="M23" s="10"/>
      <c r="P23" s="11"/>
      <c r="Q23" s="10"/>
      <c r="R23" s="11">
        <v>1</v>
      </c>
    </row>
    <row r="24" spans="1:18" x14ac:dyDescent="0.35">
      <c r="A24" s="6" t="s">
        <v>95</v>
      </c>
      <c r="B24" s="6" t="s">
        <v>65</v>
      </c>
      <c r="C24" s="39"/>
      <c r="D24">
        <f t="shared" si="0"/>
        <v>5</v>
      </c>
      <c r="E24" s="10"/>
      <c r="H24" s="11">
        <v>1</v>
      </c>
      <c r="I24" s="10">
        <v>1</v>
      </c>
      <c r="J24">
        <v>1</v>
      </c>
      <c r="K24">
        <v>1</v>
      </c>
      <c r="L24" s="11">
        <v>1</v>
      </c>
      <c r="M24" s="10"/>
      <c r="P24" s="11"/>
      <c r="Q24" s="10"/>
      <c r="R24" s="11"/>
    </row>
    <row r="25" spans="1:18" x14ac:dyDescent="0.35">
      <c r="A25" s="6" t="s">
        <v>71</v>
      </c>
      <c r="B25" s="6" t="s">
        <v>65</v>
      </c>
      <c r="C25" s="39"/>
      <c r="D25">
        <f t="shared" si="0"/>
        <v>5</v>
      </c>
      <c r="E25" s="10"/>
      <c r="F25">
        <v>1</v>
      </c>
      <c r="H25" s="11"/>
      <c r="I25" s="10"/>
      <c r="L25" s="11"/>
      <c r="M25" s="10">
        <v>1</v>
      </c>
      <c r="N25">
        <v>1</v>
      </c>
      <c r="O25">
        <v>1</v>
      </c>
      <c r="P25" s="11">
        <v>1</v>
      </c>
      <c r="Q25" s="10"/>
      <c r="R25" s="11"/>
    </row>
    <row r="26" spans="1:18" x14ac:dyDescent="0.35">
      <c r="A26" s="6" t="s">
        <v>69</v>
      </c>
      <c r="B26" s="6" t="s">
        <v>65</v>
      </c>
      <c r="C26" s="39"/>
      <c r="D26">
        <f t="shared" si="0"/>
        <v>4</v>
      </c>
      <c r="E26" s="10">
        <v>1</v>
      </c>
      <c r="F26">
        <v>1</v>
      </c>
      <c r="H26" s="11"/>
      <c r="I26" s="10">
        <v>1</v>
      </c>
      <c r="J26">
        <v>1</v>
      </c>
      <c r="L26" s="11"/>
      <c r="M26" s="10"/>
      <c r="P26" s="11"/>
      <c r="Q26" s="10"/>
      <c r="R26" s="11"/>
    </row>
    <row r="27" spans="1:18" x14ac:dyDescent="0.35">
      <c r="A27" s="6" t="s">
        <v>78</v>
      </c>
      <c r="B27" s="6" t="s">
        <v>65</v>
      </c>
      <c r="C27" s="39"/>
      <c r="D27">
        <f t="shared" si="0"/>
        <v>2</v>
      </c>
      <c r="E27" s="10"/>
      <c r="G27">
        <v>1</v>
      </c>
      <c r="H27" s="11">
        <v>1</v>
      </c>
      <c r="I27" s="10"/>
      <c r="L27" s="11"/>
      <c r="M27" s="10"/>
      <c r="P27" s="11"/>
      <c r="Q27" s="10"/>
      <c r="R27" s="11"/>
    </row>
    <row r="28" spans="1:18" x14ac:dyDescent="0.35">
      <c r="A28" s="6" t="s">
        <v>86</v>
      </c>
      <c r="B28" s="6" t="s">
        <v>65</v>
      </c>
      <c r="C28" s="39"/>
      <c r="D28">
        <f t="shared" si="0"/>
        <v>4</v>
      </c>
      <c r="E28" s="10"/>
      <c r="H28" s="11"/>
      <c r="I28" s="10"/>
      <c r="L28" s="11"/>
      <c r="M28" s="10">
        <v>1</v>
      </c>
      <c r="N28">
        <v>1</v>
      </c>
      <c r="O28">
        <v>1</v>
      </c>
      <c r="P28" s="11">
        <v>1</v>
      </c>
      <c r="Q28" s="10"/>
      <c r="R28" s="11"/>
    </row>
    <row r="29" spans="1:18" x14ac:dyDescent="0.35">
      <c r="A29" s="6" t="s">
        <v>88</v>
      </c>
      <c r="B29" s="6" t="s">
        <v>65</v>
      </c>
      <c r="C29" s="39"/>
      <c r="D29">
        <f t="shared" si="0"/>
        <v>4</v>
      </c>
      <c r="E29" s="10"/>
      <c r="H29" s="11"/>
      <c r="I29" s="10">
        <v>1</v>
      </c>
      <c r="J29">
        <v>1</v>
      </c>
      <c r="K29">
        <v>1</v>
      </c>
      <c r="L29" s="11">
        <v>1</v>
      </c>
      <c r="M29" s="10"/>
      <c r="P29" s="11"/>
      <c r="Q29" s="10"/>
      <c r="R29" s="11"/>
    </row>
    <row r="30" spans="1:18" x14ac:dyDescent="0.35">
      <c r="A30" s="6" t="s">
        <v>79</v>
      </c>
      <c r="B30" s="6" t="s">
        <v>65</v>
      </c>
      <c r="C30" s="39"/>
      <c r="D30">
        <f t="shared" si="0"/>
        <v>3</v>
      </c>
      <c r="E30" s="10"/>
      <c r="H30" s="11"/>
      <c r="I30" s="10"/>
      <c r="L30" s="11"/>
      <c r="M30" s="10">
        <v>1</v>
      </c>
      <c r="N30">
        <v>1</v>
      </c>
      <c r="P30" s="11">
        <v>1</v>
      </c>
      <c r="Q30" s="10"/>
      <c r="R30" s="11"/>
    </row>
    <row r="31" spans="1:18" x14ac:dyDescent="0.35">
      <c r="A31" s="6" t="s">
        <v>83</v>
      </c>
      <c r="B31" s="6" t="s">
        <v>65</v>
      </c>
      <c r="C31" s="39"/>
      <c r="D31">
        <f t="shared" si="0"/>
        <v>5</v>
      </c>
      <c r="E31" s="10"/>
      <c r="H31" s="11"/>
      <c r="I31" s="10">
        <v>1</v>
      </c>
      <c r="J31">
        <v>1</v>
      </c>
      <c r="K31">
        <v>1</v>
      </c>
      <c r="L31" s="11">
        <v>1</v>
      </c>
      <c r="M31" s="10"/>
      <c r="P31" s="11"/>
      <c r="Q31" s="10">
        <v>1</v>
      </c>
      <c r="R31" s="11"/>
    </row>
    <row r="32" spans="1:18" x14ac:dyDescent="0.35">
      <c r="A32" s="6" t="s">
        <v>217</v>
      </c>
      <c r="B32" s="6" t="s">
        <v>65</v>
      </c>
      <c r="C32" s="39"/>
      <c r="D32">
        <f t="shared" si="0"/>
        <v>2</v>
      </c>
      <c r="E32" s="12"/>
      <c r="F32" s="13"/>
      <c r="G32" s="13"/>
      <c r="H32" s="14"/>
      <c r="I32" s="12"/>
      <c r="J32" s="13"/>
      <c r="K32" s="13"/>
      <c r="L32" s="14"/>
      <c r="M32" s="12"/>
      <c r="N32" s="13"/>
      <c r="O32" s="13"/>
      <c r="P32" s="14"/>
      <c r="Q32" s="12">
        <v>1</v>
      </c>
      <c r="R32" s="14">
        <v>1</v>
      </c>
    </row>
    <row r="33" spans="1:18" x14ac:dyDescent="0.35">
      <c r="A33" s="24">
        <f>COUNTA(A3:A32)</f>
        <v>30</v>
      </c>
      <c r="B33" s="112" t="s">
        <v>105</v>
      </c>
      <c r="C33" s="113"/>
      <c r="D33" s="114"/>
      <c r="E33">
        <f>COUNT(E3:E32)</f>
        <v>7</v>
      </c>
      <c r="F33">
        <f t="shared" ref="F33:R33" si="1">COUNT(F3:F32)</f>
        <v>9</v>
      </c>
      <c r="G33">
        <f t="shared" si="1"/>
        <v>8</v>
      </c>
      <c r="H33">
        <f t="shared" si="1"/>
        <v>11</v>
      </c>
      <c r="I33">
        <f t="shared" si="1"/>
        <v>11</v>
      </c>
      <c r="J33">
        <f t="shared" si="1"/>
        <v>12</v>
      </c>
      <c r="K33">
        <f t="shared" si="1"/>
        <v>11</v>
      </c>
      <c r="L33">
        <f t="shared" si="1"/>
        <v>10</v>
      </c>
      <c r="M33">
        <f t="shared" si="1"/>
        <v>13</v>
      </c>
      <c r="N33">
        <f t="shared" si="1"/>
        <v>11</v>
      </c>
      <c r="O33">
        <f t="shared" si="1"/>
        <v>11</v>
      </c>
      <c r="P33">
        <f t="shared" si="1"/>
        <v>11</v>
      </c>
      <c r="Q33">
        <f t="shared" si="1"/>
        <v>12</v>
      </c>
      <c r="R33">
        <f t="shared" si="1"/>
        <v>10</v>
      </c>
    </row>
  </sheetData>
  <sortState xmlns:xlrd2="http://schemas.microsoft.com/office/spreadsheetml/2017/richdata2" ref="A3:R32">
    <sortCondition descending="1" ref="B3:B32"/>
    <sortCondition ref="A3:A32"/>
  </sortState>
  <mergeCells count="4">
    <mergeCell ref="E1:H1"/>
    <mergeCell ref="I1:L1"/>
    <mergeCell ref="Q1:R1"/>
    <mergeCell ref="B33:D33"/>
  </mergeCells>
  <conditionalFormatting sqref="E3:R32">
    <cfRule type="cellIs" dxfId="2" priority="1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scale="96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2911-BE0C-4624-810F-9D1BC8B4C6D8}">
  <dimension ref="A1:R14"/>
  <sheetViews>
    <sheetView showGridLines="0" workbookViewId="0">
      <selection sqref="A1:R14"/>
    </sheetView>
  </sheetViews>
  <sheetFormatPr baseColWidth="10" defaultRowHeight="14.5" x14ac:dyDescent="0.35"/>
  <cols>
    <col min="1" max="1" width="22.90625" customWidth="1"/>
    <col min="2" max="2" width="22.7265625" customWidth="1"/>
    <col min="3" max="3" width="12.81640625" customWidth="1"/>
    <col min="4" max="4" width="11.26953125" customWidth="1"/>
  </cols>
  <sheetData>
    <row r="1" spans="1:18" x14ac:dyDescent="0.35">
      <c r="A1" s="20"/>
      <c r="B1" s="20"/>
      <c r="C1" s="20"/>
      <c r="D1" s="20"/>
      <c r="E1" s="115" t="s">
        <v>1</v>
      </c>
      <c r="F1" s="115"/>
      <c r="G1" s="115"/>
      <c r="H1" s="115"/>
      <c r="I1" s="115" t="s">
        <v>2</v>
      </c>
      <c r="J1" s="115"/>
      <c r="K1" s="115"/>
      <c r="L1" s="115"/>
      <c r="M1" s="45" t="s">
        <v>97</v>
      </c>
      <c r="N1" s="45"/>
      <c r="O1" s="45"/>
      <c r="P1" s="45"/>
      <c r="Q1" s="115" t="s">
        <v>72</v>
      </c>
      <c r="R1" s="115"/>
    </row>
    <row r="2" spans="1:18" ht="36" x14ac:dyDescent="0.35">
      <c r="A2" s="40" t="s">
        <v>106</v>
      </c>
      <c r="B2" s="40" t="s">
        <v>122</v>
      </c>
      <c r="C2" s="40" t="s">
        <v>123</v>
      </c>
      <c r="D2" s="25" t="s">
        <v>104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11</v>
      </c>
      <c r="M2" s="39" t="s">
        <v>12</v>
      </c>
      <c r="N2" s="39" t="s">
        <v>13</v>
      </c>
      <c r="O2" s="39" t="s">
        <v>14</v>
      </c>
      <c r="P2" s="39" t="s">
        <v>15</v>
      </c>
      <c r="Q2" s="25" t="s">
        <v>92</v>
      </c>
      <c r="R2" s="25" t="s">
        <v>94</v>
      </c>
    </row>
    <row r="3" spans="1:18" x14ac:dyDescent="0.35">
      <c r="A3" s="41" t="s">
        <v>124</v>
      </c>
      <c r="B3" s="42" t="s">
        <v>125</v>
      </c>
      <c r="C3" s="33" t="s">
        <v>126</v>
      </c>
      <c r="D3" s="33">
        <f>COUNT(E3:R3)</f>
        <v>6</v>
      </c>
      <c r="E3" s="16"/>
      <c r="F3" s="16"/>
      <c r="G3" s="16"/>
      <c r="H3" s="16">
        <v>1</v>
      </c>
      <c r="I3" s="16"/>
      <c r="J3" s="16"/>
      <c r="K3" s="16"/>
      <c r="L3" s="16">
        <v>1</v>
      </c>
      <c r="M3" s="16"/>
      <c r="N3" s="16">
        <v>1</v>
      </c>
      <c r="O3" s="16">
        <v>1</v>
      </c>
      <c r="P3" s="16">
        <v>1</v>
      </c>
      <c r="Q3" s="16"/>
      <c r="R3" s="16">
        <v>1</v>
      </c>
    </row>
    <row r="4" spans="1:18" x14ac:dyDescent="0.35">
      <c r="A4" s="41" t="s">
        <v>127</v>
      </c>
      <c r="B4" s="42" t="s">
        <v>125</v>
      </c>
      <c r="C4" s="33" t="s">
        <v>128</v>
      </c>
      <c r="D4" s="33">
        <f t="shared" ref="D4:D14" si="0">COUNT(E4:R4)</f>
        <v>6</v>
      </c>
      <c r="E4" s="16"/>
      <c r="F4" s="16"/>
      <c r="G4" s="16"/>
      <c r="H4" s="16">
        <v>1</v>
      </c>
      <c r="I4" s="16"/>
      <c r="J4" s="16"/>
      <c r="K4" s="16"/>
      <c r="L4" s="16">
        <v>1</v>
      </c>
      <c r="M4" s="16"/>
      <c r="N4" s="16">
        <v>1</v>
      </c>
      <c r="O4" s="16">
        <v>1</v>
      </c>
      <c r="P4" s="16">
        <v>1</v>
      </c>
      <c r="Q4" s="16"/>
      <c r="R4" s="16">
        <v>1</v>
      </c>
    </row>
    <row r="5" spans="1:18" x14ac:dyDescent="0.35">
      <c r="A5" s="41" t="s">
        <v>129</v>
      </c>
      <c r="B5" s="42" t="s">
        <v>125</v>
      </c>
      <c r="C5" s="33" t="s">
        <v>130</v>
      </c>
      <c r="D5" s="33">
        <f t="shared" si="0"/>
        <v>6</v>
      </c>
      <c r="E5" s="16"/>
      <c r="F5" s="16"/>
      <c r="G5" s="16"/>
      <c r="H5" s="16">
        <v>1</v>
      </c>
      <c r="I5" s="16"/>
      <c r="J5" s="16"/>
      <c r="K5" s="16"/>
      <c r="L5" s="16">
        <v>1</v>
      </c>
      <c r="M5" s="16"/>
      <c r="N5" s="16">
        <v>1</v>
      </c>
      <c r="O5" s="16">
        <v>1</v>
      </c>
      <c r="P5" s="16">
        <v>1</v>
      </c>
      <c r="Q5" s="16"/>
      <c r="R5" s="16">
        <v>1</v>
      </c>
    </row>
    <row r="6" spans="1:18" x14ac:dyDescent="0.35">
      <c r="A6" s="41" t="s">
        <v>131</v>
      </c>
      <c r="B6" s="43" t="s">
        <v>132</v>
      </c>
      <c r="C6" s="42" t="s">
        <v>133</v>
      </c>
      <c r="D6" s="33">
        <f t="shared" si="0"/>
        <v>6</v>
      </c>
      <c r="E6" s="16"/>
      <c r="F6" s="16">
        <v>1</v>
      </c>
      <c r="G6" s="16">
        <v>1</v>
      </c>
      <c r="H6" s="16"/>
      <c r="I6" s="16"/>
      <c r="J6" s="16">
        <v>1</v>
      </c>
      <c r="K6" s="16">
        <v>1</v>
      </c>
      <c r="L6" s="16"/>
      <c r="M6" s="16"/>
      <c r="N6" s="16">
        <v>1</v>
      </c>
      <c r="O6" s="16"/>
      <c r="P6" s="16"/>
      <c r="Q6" s="16">
        <v>1</v>
      </c>
      <c r="R6" s="16"/>
    </row>
    <row r="7" spans="1:18" x14ac:dyDescent="0.35">
      <c r="A7" s="41" t="s">
        <v>134</v>
      </c>
      <c r="B7" s="43" t="s">
        <v>132</v>
      </c>
      <c r="C7" s="42" t="s">
        <v>133</v>
      </c>
      <c r="D7" s="33">
        <f t="shared" si="0"/>
        <v>6</v>
      </c>
      <c r="E7" s="16"/>
      <c r="F7" s="16">
        <v>1</v>
      </c>
      <c r="G7" s="16">
        <v>1</v>
      </c>
      <c r="H7" s="16"/>
      <c r="I7" s="16"/>
      <c r="J7" s="16">
        <v>1</v>
      </c>
      <c r="K7" s="16">
        <v>1</v>
      </c>
      <c r="L7" s="16"/>
      <c r="M7" s="16"/>
      <c r="N7" s="16">
        <v>1</v>
      </c>
      <c r="O7" s="16"/>
      <c r="P7" s="16"/>
      <c r="Q7" s="16">
        <v>1</v>
      </c>
      <c r="R7" s="16"/>
    </row>
    <row r="8" spans="1:18" x14ac:dyDescent="0.35">
      <c r="A8" s="41" t="s">
        <v>135</v>
      </c>
      <c r="B8" s="43" t="s">
        <v>132</v>
      </c>
      <c r="C8" s="42" t="s">
        <v>133</v>
      </c>
      <c r="D8" s="33">
        <f t="shared" si="0"/>
        <v>6</v>
      </c>
      <c r="E8" s="16"/>
      <c r="F8" s="16">
        <v>1</v>
      </c>
      <c r="G8" s="16">
        <v>1</v>
      </c>
      <c r="H8" s="16"/>
      <c r="I8" s="16"/>
      <c r="J8" s="16">
        <v>1</v>
      </c>
      <c r="K8" s="16">
        <v>1</v>
      </c>
      <c r="L8" s="16"/>
      <c r="M8" s="16"/>
      <c r="N8" s="16">
        <v>1</v>
      </c>
      <c r="O8" s="16"/>
      <c r="P8" s="16"/>
      <c r="Q8" s="16">
        <v>1</v>
      </c>
      <c r="R8" s="16"/>
    </row>
    <row r="9" spans="1:18" x14ac:dyDescent="0.35">
      <c r="A9" s="41" t="s">
        <v>136</v>
      </c>
      <c r="B9" s="43" t="s">
        <v>132</v>
      </c>
      <c r="C9" s="42" t="s">
        <v>133</v>
      </c>
      <c r="D9" s="33">
        <f t="shared" si="0"/>
        <v>6</v>
      </c>
      <c r="E9" s="16"/>
      <c r="F9" s="16">
        <v>1</v>
      </c>
      <c r="G9" s="16">
        <v>1</v>
      </c>
      <c r="H9" s="16"/>
      <c r="I9" s="16"/>
      <c r="J9" s="16">
        <v>1</v>
      </c>
      <c r="K9" s="16">
        <v>1</v>
      </c>
      <c r="L9" s="16"/>
      <c r="M9" s="16"/>
      <c r="N9" s="16">
        <v>1</v>
      </c>
      <c r="O9" s="16"/>
      <c r="P9" s="16"/>
      <c r="Q9" s="16">
        <v>1</v>
      </c>
      <c r="R9" s="16"/>
    </row>
    <row r="10" spans="1:18" x14ac:dyDescent="0.35">
      <c r="A10" s="44" t="s">
        <v>137</v>
      </c>
      <c r="B10" s="42" t="s">
        <v>138</v>
      </c>
      <c r="C10" s="42" t="s">
        <v>214</v>
      </c>
      <c r="D10" s="33">
        <f t="shared" si="0"/>
        <v>4</v>
      </c>
      <c r="E10" s="16">
        <v>1</v>
      </c>
      <c r="F10" s="16"/>
      <c r="G10" s="16"/>
      <c r="H10" s="16"/>
      <c r="I10" s="16">
        <v>1</v>
      </c>
      <c r="J10" s="16"/>
      <c r="K10" s="16"/>
      <c r="L10" s="16"/>
      <c r="M10" s="16">
        <v>1</v>
      </c>
      <c r="N10" s="16"/>
      <c r="O10" s="16"/>
      <c r="P10" s="16"/>
      <c r="Q10" s="16">
        <v>1</v>
      </c>
      <c r="R10" s="16"/>
    </row>
    <row r="11" spans="1:18" x14ac:dyDescent="0.35">
      <c r="A11" s="23"/>
      <c r="B11" s="21"/>
      <c r="C11" s="21"/>
      <c r="D11" s="22"/>
    </row>
    <row r="12" spans="1:18" x14ac:dyDescent="0.35">
      <c r="A12" s="23"/>
      <c r="B12" s="21"/>
      <c r="C12" s="21"/>
      <c r="D12" s="22"/>
    </row>
    <row r="13" spans="1:18" ht="36" x14ac:dyDescent="0.35">
      <c r="A13" s="40" t="s">
        <v>106</v>
      </c>
      <c r="B13" s="40" t="s">
        <v>122</v>
      </c>
      <c r="C13" s="40" t="s">
        <v>123</v>
      </c>
      <c r="D13" s="25" t="s">
        <v>104</v>
      </c>
      <c r="E13" s="39" t="s">
        <v>4</v>
      </c>
      <c r="F13" s="39" t="s">
        <v>5</v>
      </c>
      <c r="G13" s="39" t="s">
        <v>6</v>
      </c>
      <c r="H13" s="39" t="s">
        <v>7</v>
      </c>
      <c r="I13" s="39" t="s">
        <v>8</v>
      </c>
      <c r="J13" s="39" t="s">
        <v>9</v>
      </c>
      <c r="K13" s="39" t="s">
        <v>10</v>
      </c>
      <c r="L13" s="39" t="s">
        <v>11</v>
      </c>
      <c r="M13" s="39" t="s">
        <v>12</v>
      </c>
      <c r="N13" s="39" t="s">
        <v>13</v>
      </c>
      <c r="O13" s="39" t="s">
        <v>14</v>
      </c>
      <c r="P13" s="39" t="s">
        <v>15</v>
      </c>
      <c r="Q13" s="25" t="s">
        <v>92</v>
      </c>
      <c r="R13" s="25" t="s">
        <v>94</v>
      </c>
    </row>
    <row r="14" spans="1:18" x14ac:dyDescent="0.35">
      <c r="A14" s="41" t="s">
        <v>213</v>
      </c>
      <c r="B14" s="43" t="s">
        <v>213</v>
      </c>
      <c r="C14" s="43" t="s">
        <v>215</v>
      </c>
      <c r="D14" s="33">
        <f t="shared" si="0"/>
        <v>4</v>
      </c>
      <c r="E14" s="16">
        <v>1</v>
      </c>
      <c r="F14" s="16"/>
      <c r="G14" s="16"/>
      <c r="H14" s="16"/>
      <c r="I14" s="16">
        <v>1</v>
      </c>
      <c r="J14" s="16"/>
      <c r="K14" s="16"/>
      <c r="L14" s="16"/>
      <c r="M14" s="16">
        <v>1</v>
      </c>
      <c r="N14" s="16"/>
      <c r="O14" s="16"/>
      <c r="P14" s="16"/>
      <c r="Q14" s="16">
        <v>1</v>
      </c>
      <c r="R14" s="16"/>
    </row>
  </sheetData>
  <mergeCells count="3">
    <mergeCell ref="E1:H1"/>
    <mergeCell ref="I1:L1"/>
    <mergeCell ref="Q1:R1"/>
  </mergeCells>
  <conditionalFormatting sqref="C3:D3 A3:A9 C4:C5 D4:D12 A14 D14">
    <cfRule type="cellIs" dxfId="1" priority="3" operator="equal">
      <formula>1</formula>
    </cfRule>
  </conditionalFormatting>
  <conditionalFormatting sqref="E3:T12 S13:T13 E14:T26">
    <cfRule type="cellIs" dxfId="0" priority="1" operator="equal">
      <formula>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C9E8-0A2C-4EDF-8BEB-8282D22A4765}">
  <dimension ref="A1:B17"/>
  <sheetViews>
    <sheetView showGridLines="0" workbookViewId="0">
      <selection activeCell="B9" sqref="B9"/>
    </sheetView>
  </sheetViews>
  <sheetFormatPr baseColWidth="10" defaultRowHeight="14.5" x14ac:dyDescent="0.35"/>
  <cols>
    <col min="1" max="1" width="23.7265625" style="18" customWidth="1"/>
    <col min="2" max="2" width="88.54296875" style="18" customWidth="1"/>
    <col min="3" max="16384" width="10.90625" style="18"/>
  </cols>
  <sheetData>
    <row r="1" spans="1:2" x14ac:dyDescent="0.35">
      <c r="A1" s="17" t="s">
        <v>40</v>
      </c>
      <c r="B1" s="17" t="s">
        <v>41</v>
      </c>
    </row>
    <row r="2" spans="1:2" x14ac:dyDescent="0.35">
      <c r="A2" s="19" t="s">
        <v>42</v>
      </c>
      <c r="B2" s="46" t="s">
        <v>150</v>
      </c>
    </row>
    <row r="3" spans="1:2" x14ac:dyDescent="0.35">
      <c r="A3" s="19" t="s">
        <v>43</v>
      </c>
      <c r="B3" s="46" t="s">
        <v>151</v>
      </c>
    </row>
    <row r="4" spans="1:2" x14ac:dyDescent="0.35">
      <c r="A4" s="19" t="s">
        <v>44</v>
      </c>
      <c r="B4" s="46" t="s">
        <v>152</v>
      </c>
    </row>
    <row r="5" spans="1:2" x14ac:dyDescent="0.35">
      <c r="A5" s="19" t="s">
        <v>45</v>
      </c>
      <c r="B5" s="46" t="s">
        <v>153</v>
      </c>
    </row>
    <row r="6" spans="1:2" x14ac:dyDescent="0.35">
      <c r="A6" s="19" t="s">
        <v>46</v>
      </c>
      <c r="B6" s="46" t="s">
        <v>154</v>
      </c>
    </row>
    <row r="7" spans="1:2" x14ac:dyDescent="0.35">
      <c r="A7" s="19" t="s">
        <v>47</v>
      </c>
      <c r="B7" s="46" t="s">
        <v>155</v>
      </c>
    </row>
    <row r="8" spans="1:2" x14ac:dyDescent="0.35">
      <c r="A8" s="19" t="s">
        <v>48</v>
      </c>
      <c r="B8" s="46" t="s">
        <v>156</v>
      </c>
    </row>
    <row r="9" spans="1:2" x14ac:dyDescent="0.35">
      <c r="A9" s="28" t="s">
        <v>49</v>
      </c>
      <c r="B9" s="47" t="s">
        <v>50</v>
      </c>
    </row>
    <row r="10" spans="1:2" x14ac:dyDescent="0.3">
      <c r="A10" s="19" t="s">
        <v>162</v>
      </c>
      <c r="B10" s="47" t="s">
        <v>51</v>
      </c>
    </row>
    <row r="11" spans="1:2" x14ac:dyDescent="0.35">
      <c r="A11" s="19" t="s">
        <v>163</v>
      </c>
      <c r="B11" s="46" t="s">
        <v>52</v>
      </c>
    </row>
    <row r="12" spans="1:2" x14ac:dyDescent="0.35">
      <c r="A12" s="19" t="s">
        <v>48</v>
      </c>
      <c r="B12" s="46" t="s">
        <v>53</v>
      </c>
    </row>
    <row r="13" spans="1:2" x14ac:dyDescent="0.35">
      <c r="A13" s="19" t="s">
        <v>54</v>
      </c>
      <c r="B13" s="46" t="s">
        <v>55</v>
      </c>
    </row>
    <row r="14" spans="1:2" x14ac:dyDescent="0.35">
      <c r="A14" s="19" t="s">
        <v>56</v>
      </c>
      <c r="B14" s="46" t="s">
        <v>57</v>
      </c>
    </row>
    <row r="15" spans="1:2" x14ac:dyDescent="0.35">
      <c r="A15" s="19" t="s">
        <v>58</v>
      </c>
      <c r="B15" s="46" t="s">
        <v>59</v>
      </c>
    </row>
    <row r="16" spans="1:2" x14ac:dyDescent="0.35">
      <c r="A16" s="19" t="s">
        <v>60</v>
      </c>
      <c r="B16" s="46" t="s">
        <v>61</v>
      </c>
    </row>
    <row r="17" spans="1:2" x14ac:dyDescent="0.35">
      <c r="A17" s="19" t="s">
        <v>62</v>
      </c>
      <c r="B17" s="46" t="s">
        <v>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BC9C-17AE-4FA5-8802-65D1FDB884A2}">
  <dimension ref="A1:D39"/>
  <sheetViews>
    <sheetView showGridLines="0" workbookViewId="0"/>
  </sheetViews>
  <sheetFormatPr baseColWidth="10" defaultRowHeight="14.5" x14ac:dyDescent="0.35"/>
  <cols>
    <col min="1" max="1" width="3.90625" customWidth="1"/>
    <col min="2" max="2" width="32.6328125" customWidth="1"/>
    <col min="3" max="3" width="50.90625" customWidth="1"/>
    <col min="4" max="4" width="23.26953125" customWidth="1"/>
  </cols>
  <sheetData>
    <row r="1" spans="1:4" x14ac:dyDescent="0.35">
      <c r="A1" s="66"/>
      <c r="B1" s="66" t="s">
        <v>106</v>
      </c>
      <c r="C1" s="66" t="s">
        <v>272</v>
      </c>
      <c r="D1" s="66" t="s">
        <v>273</v>
      </c>
    </row>
    <row r="2" spans="1:4" x14ac:dyDescent="0.35">
      <c r="A2" s="29" t="s">
        <v>164</v>
      </c>
      <c r="B2" s="30"/>
    </row>
    <row r="3" spans="1:4" x14ac:dyDescent="0.35">
      <c r="B3" s="31" t="s">
        <v>211</v>
      </c>
      <c r="C3" s="32" t="s">
        <v>165</v>
      </c>
    </row>
    <row r="4" spans="1:4" x14ac:dyDescent="0.35">
      <c r="C4" s="32" t="s">
        <v>166</v>
      </c>
    </row>
    <row r="5" spans="1:4" x14ac:dyDescent="0.35">
      <c r="C5" s="32" t="s">
        <v>167</v>
      </c>
    </row>
    <row r="6" spans="1:4" x14ac:dyDescent="0.35">
      <c r="B6" s="31" t="s">
        <v>168</v>
      </c>
      <c r="C6" s="32" t="s">
        <v>169</v>
      </c>
    </row>
    <row r="7" spans="1:4" x14ac:dyDescent="0.35">
      <c r="C7" s="32" t="s">
        <v>170</v>
      </c>
    </row>
    <row r="8" spans="1:4" x14ac:dyDescent="0.35">
      <c r="C8" s="32" t="s">
        <v>171</v>
      </c>
    </row>
    <row r="9" spans="1:4" x14ac:dyDescent="0.35">
      <c r="C9" s="32" t="s">
        <v>172</v>
      </c>
    </row>
    <row r="10" spans="1:4" x14ac:dyDescent="0.35">
      <c r="B10" s="31" t="s">
        <v>212</v>
      </c>
      <c r="C10" s="32" t="s">
        <v>173</v>
      </c>
    </row>
    <row r="11" spans="1:4" x14ac:dyDescent="0.35">
      <c r="C11" s="32" t="s">
        <v>174</v>
      </c>
    </row>
    <row r="12" spans="1:4" x14ac:dyDescent="0.35">
      <c r="C12" s="32" t="s">
        <v>175</v>
      </c>
    </row>
    <row r="13" spans="1:4" x14ac:dyDescent="0.35">
      <c r="C13" s="32" t="s">
        <v>176</v>
      </c>
    </row>
    <row r="14" spans="1:4" x14ac:dyDescent="0.35">
      <c r="B14" s="31" t="s">
        <v>177</v>
      </c>
      <c r="C14" s="32" t="s">
        <v>178</v>
      </c>
    </row>
    <row r="15" spans="1:4" x14ac:dyDescent="0.35">
      <c r="B15" s="32"/>
      <c r="C15" s="32" t="s">
        <v>179</v>
      </c>
    </row>
    <row r="16" spans="1:4" x14ac:dyDescent="0.35">
      <c r="B16" s="32"/>
      <c r="C16" s="32" t="s">
        <v>180</v>
      </c>
    </row>
    <row r="17" spans="1:3" x14ac:dyDescent="0.35">
      <c r="B17" s="32"/>
      <c r="C17" s="32" t="s">
        <v>181</v>
      </c>
    </row>
    <row r="18" spans="1:3" x14ac:dyDescent="0.35">
      <c r="B18" s="31" t="s">
        <v>182</v>
      </c>
      <c r="C18" s="32" t="s">
        <v>183</v>
      </c>
    </row>
    <row r="19" spans="1:3" x14ac:dyDescent="0.35">
      <c r="C19" s="32" t="s">
        <v>184</v>
      </c>
    </row>
    <row r="20" spans="1:3" x14ac:dyDescent="0.35">
      <c r="C20" s="32" t="s">
        <v>185</v>
      </c>
    </row>
    <row r="21" spans="1:3" x14ac:dyDescent="0.35">
      <c r="B21" s="31" t="s">
        <v>186</v>
      </c>
      <c r="C21" s="32" t="s">
        <v>187</v>
      </c>
    </row>
    <row r="22" spans="1:3" x14ac:dyDescent="0.35">
      <c r="B22" s="32"/>
      <c r="C22" s="32" t="s">
        <v>188</v>
      </c>
    </row>
    <row r="23" spans="1:3" x14ac:dyDescent="0.35">
      <c r="A23" s="29" t="s">
        <v>189</v>
      </c>
      <c r="B23" s="30"/>
    </row>
    <row r="24" spans="1:3" x14ac:dyDescent="0.35">
      <c r="B24" s="31" t="s">
        <v>190</v>
      </c>
      <c r="C24" s="32" t="s">
        <v>191</v>
      </c>
    </row>
    <row r="25" spans="1:3" x14ac:dyDescent="0.35">
      <c r="C25" s="32" t="s">
        <v>192</v>
      </c>
    </row>
    <row r="26" spans="1:3" x14ac:dyDescent="0.35">
      <c r="C26" s="32" t="s">
        <v>193</v>
      </c>
    </row>
    <row r="27" spans="1:3" x14ac:dyDescent="0.35">
      <c r="B27" s="31" t="s">
        <v>194</v>
      </c>
      <c r="C27" s="32" t="s">
        <v>195</v>
      </c>
    </row>
    <row r="28" spans="1:3" x14ac:dyDescent="0.35">
      <c r="C28" s="32" t="s">
        <v>196</v>
      </c>
    </row>
    <row r="29" spans="1:3" x14ac:dyDescent="0.35">
      <c r="C29" s="32" t="s">
        <v>197</v>
      </c>
    </row>
    <row r="30" spans="1:3" x14ac:dyDescent="0.35">
      <c r="B30" s="31" t="s">
        <v>198</v>
      </c>
      <c r="C30" s="32" t="s">
        <v>199</v>
      </c>
    </row>
    <row r="31" spans="1:3" x14ac:dyDescent="0.35">
      <c r="C31" s="32" t="s">
        <v>200</v>
      </c>
    </row>
    <row r="32" spans="1:3" x14ac:dyDescent="0.35">
      <c r="C32" s="32" t="s">
        <v>201</v>
      </c>
    </row>
    <row r="33" spans="2:3" x14ac:dyDescent="0.35">
      <c r="C33" s="32" t="s">
        <v>210</v>
      </c>
    </row>
    <row r="34" spans="2:3" x14ac:dyDescent="0.35">
      <c r="B34" s="31" t="s">
        <v>202</v>
      </c>
      <c r="C34" s="32" t="s">
        <v>203</v>
      </c>
    </row>
    <row r="35" spans="2:3" x14ac:dyDescent="0.35">
      <c r="C35" s="32" t="s">
        <v>204</v>
      </c>
    </row>
    <row r="36" spans="2:3" x14ac:dyDescent="0.35">
      <c r="C36" s="32" t="s">
        <v>205</v>
      </c>
    </row>
    <row r="37" spans="2:3" x14ac:dyDescent="0.35">
      <c r="B37" s="31" t="s">
        <v>206</v>
      </c>
      <c r="C37" s="32" t="s">
        <v>207</v>
      </c>
    </row>
    <row r="38" spans="2:3" x14ac:dyDescent="0.35">
      <c r="C38" s="32" t="s">
        <v>208</v>
      </c>
    </row>
    <row r="39" spans="2:3" x14ac:dyDescent="0.35">
      <c r="C39" s="32" t="s">
        <v>209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F0AE-806C-4C35-B5F1-D4D605AD839C}">
  <dimension ref="A1:O38"/>
  <sheetViews>
    <sheetView showGridLines="0" workbookViewId="0">
      <selection activeCell="A12" sqref="A12:B12"/>
    </sheetView>
  </sheetViews>
  <sheetFormatPr baseColWidth="10" defaultColWidth="8.90625" defaultRowHeight="12" x14ac:dyDescent="0.35"/>
  <cols>
    <col min="1" max="1" width="42.81640625" style="67" customWidth="1"/>
    <col min="2" max="2" width="8" style="70" customWidth="1"/>
    <col min="3" max="3" width="45.7265625" style="67" customWidth="1"/>
    <col min="4" max="4" width="8.36328125" style="70" customWidth="1"/>
    <col min="5" max="5" width="36.90625" style="67" customWidth="1"/>
    <col min="6" max="6" width="6.81640625" style="70" customWidth="1"/>
    <col min="7" max="14" width="8.90625" style="67"/>
    <col min="15" max="15" width="56.6328125" style="67" bestFit="1" customWidth="1"/>
    <col min="16" max="16384" width="8.90625" style="67"/>
  </cols>
  <sheetData>
    <row r="1" spans="1:15" ht="15" thickBot="1" x14ac:dyDescent="0.4">
      <c r="A1" s="121" t="s">
        <v>304</v>
      </c>
      <c r="B1" s="122"/>
      <c r="C1" s="122"/>
      <c r="D1" s="122"/>
      <c r="E1" s="122"/>
      <c r="F1" s="123"/>
    </row>
    <row r="2" spans="1:15" ht="15" customHeight="1" thickBot="1" x14ac:dyDescent="0.4">
      <c r="A2" s="124" t="s">
        <v>305</v>
      </c>
      <c r="B2" s="125"/>
      <c r="C2" s="126" t="s">
        <v>277</v>
      </c>
      <c r="D2" s="127"/>
      <c r="E2" s="128" t="s">
        <v>302</v>
      </c>
      <c r="F2" s="129"/>
      <c r="O2" s="68" t="s">
        <v>278</v>
      </c>
    </row>
    <row r="3" spans="1:15" ht="13" customHeight="1" x14ac:dyDescent="0.35">
      <c r="A3" s="69" t="s">
        <v>306</v>
      </c>
      <c r="C3" s="69" t="s">
        <v>308</v>
      </c>
      <c r="D3" s="71"/>
      <c r="E3" s="72" t="s">
        <v>306</v>
      </c>
      <c r="F3" s="73"/>
      <c r="O3" s="67" t="s">
        <v>279</v>
      </c>
    </row>
    <row r="4" spans="1:15" ht="13" customHeight="1" x14ac:dyDescent="0.35">
      <c r="A4" s="69" t="s">
        <v>307</v>
      </c>
      <c r="C4" s="69" t="s">
        <v>309</v>
      </c>
      <c r="D4" s="71"/>
      <c r="E4" s="74" t="s">
        <v>307</v>
      </c>
      <c r="F4" s="71"/>
      <c r="O4" s="67" t="s">
        <v>280</v>
      </c>
    </row>
    <row r="5" spans="1:15" ht="13" customHeight="1" x14ac:dyDescent="0.35">
      <c r="A5" s="69"/>
      <c r="C5" s="69"/>
      <c r="D5" s="71"/>
      <c r="E5" s="74"/>
      <c r="F5" s="71"/>
      <c r="O5" s="67" t="s">
        <v>281</v>
      </c>
    </row>
    <row r="6" spans="1:15" ht="13" hidden="1" customHeight="1" x14ac:dyDescent="0.35">
      <c r="A6" s="75"/>
      <c r="B6" s="76"/>
      <c r="C6" s="77"/>
      <c r="D6" s="78"/>
      <c r="E6" s="79"/>
      <c r="F6" s="71"/>
    </row>
    <row r="7" spans="1:15" ht="13" hidden="1" customHeight="1" x14ac:dyDescent="0.35">
      <c r="A7" s="75"/>
      <c r="B7" s="76"/>
      <c r="C7" s="75"/>
      <c r="D7" s="78"/>
      <c r="E7" s="79"/>
      <c r="F7" s="71"/>
    </row>
    <row r="8" spans="1:15" ht="13" hidden="1" customHeight="1" x14ac:dyDescent="0.35">
      <c r="A8" s="75"/>
      <c r="B8" s="76"/>
      <c r="C8" s="77"/>
      <c r="D8" s="78"/>
      <c r="E8" s="79"/>
      <c r="F8" s="71"/>
    </row>
    <row r="9" spans="1:15" ht="13" hidden="1" customHeight="1" x14ac:dyDescent="0.35">
      <c r="A9" s="69"/>
      <c r="C9" s="80"/>
      <c r="D9" s="71"/>
      <c r="E9" s="74"/>
      <c r="F9" s="71"/>
    </row>
    <row r="10" spans="1:15" ht="13" hidden="1" customHeight="1" x14ac:dyDescent="0.35">
      <c r="A10" s="69"/>
      <c r="C10" s="69"/>
      <c r="D10" s="71"/>
      <c r="E10" s="74"/>
      <c r="F10" s="71"/>
    </row>
    <row r="11" spans="1:15" ht="13" customHeight="1" thickBot="1" x14ac:dyDescent="0.4">
      <c r="A11" s="81"/>
      <c r="B11" s="82"/>
      <c r="C11" s="81"/>
      <c r="D11" s="83"/>
      <c r="E11" s="70"/>
      <c r="F11" s="71"/>
    </row>
    <row r="12" spans="1:15" ht="12.5" thickBot="1" x14ac:dyDescent="0.4">
      <c r="A12" s="116" t="s">
        <v>283</v>
      </c>
      <c r="B12" s="117"/>
      <c r="C12" s="116" t="s">
        <v>283</v>
      </c>
      <c r="D12" s="117"/>
      <c r="E12" s="116" t="s">
        <v>283</v>
      </c>
      <c r="F12" s="117"/>
    </row>
    <row r="13" spans="1:15" x14ac:dyDescent="0.35">
      <c r="A13" s="84" t="s">
        <v>284</v>
      </c>
      <c r="B13" s="85">
        <v>0.3</v>
      </c>
      <c r="C13" s="84" t="s">
        <v>284</v>
      </c>
      <c r="D13" s="85">
        <v>0.3</v>
      </c>
      <c r="E13" s="84" t="s">
        <v>284</v>
      </c>
      <c r="F13" s="85">
        <v>0.3</v>
      </c>
    </row>
    <row r="14" spans="1:15" x14ac:dyDescent="0.35">
      <c r="A14" s="84" t="s">
        <v>285</v>
      </c>
      <c r="B14" s="85">
        <v>0.2</v>
      </c>
      <c r="C14" s="84" t="s">
        <v>285</v>
      </c>
      <c r="D14" s="85">
        <v>0.2</v>
      </c>
      <c r="E14" s="84" t="s">
        <v>285</v>
      </c>
      <c r="F14" s="85">
        <v>0.2</v>
      </c>
    </row>
    <row r="15" spans="1:15" ht="12.5" thickBot="1" x14ac:dyDescent="0.4">
      <c r="A15" s="86"/>
      <c r="B15" s="87"/>
      <c r="C15" s="86"/>
      <c r="D15" s="87"/>
      <c r="E15" s="86"/>
      <c r="F15" s="71"/>
    </row>
    <row r="16" spans="1:15" ht="15" customHeight="1" thickBot="1" x14ac:dyDescent="0.4">
      <c r="A16" s="116" t="s">
        <v>286</v>
      </c>
      <c r="B16" s="117"/>
      <c r="C16" s="116" t="s">
        <v>286</v>
      </c>
      <c r="D16" s="117"/>
      <c r="E16" s="120" t="s">
        <v>287</v>
      </c>
      <c r="F16" s="117"/>
    </row>
    <row r="17" spans="1:7" x14ac:dyDescent="0.35">
      <c r="A17" s="84" t="s">
        <v>213</v>
      </c>
      <c r="B17" s="85">
        <v>0.3</v>
      </c>
      <c r="C17" s="84" t="s">
        <v>213</v>
      </c>
      <c r="D17" s="85">
        <v>0.3</v>
      </c>
      <c r="E17" s="67" t="s">
        <v>288</v>
      </c>
      <c r="F17" s="85">
        <v>0.3</v>
      </c>
      <c r="G17" s="67" t="s">
        <v>282</v>
      </c>
    </row>
    <row r="18" spans="1:7" x14ac:dyDescent="0.35">
      <c r="A18" s="88"/>
      <c r="B18" s="89"/>
      <c r="C18" s="88"/>
      <c r="D18" s="89"/>
      <c r="E18" s="90" t="s">
        <v>289</v>
      </c>
      <c r="F18" s="91">
        <v>20</v>
      </c>
    </row>
    <row r="19" spans="1:7" x14ac:dyDescent="0.35">
      <c r="A19" s="84"/>
      <c r="B19" s="71"/>
      <c r="C19" s="84"/>
      <c r="D19" s="71"/>
      <c r="E19" s="90" t="s">
        <v>290</v>
      </c>
      <c r="F19" s="91">
        <v>20</v>
      </c>
    </row>
    <row r="20" spans="1:7" x14ac:dyDescent="0.35">
      <c r="A20" s="84"/>
      <c r="B20" s="71"/>
      <c r="C20" s="84"/>
      <c r="D20" s="71"/>
      <c r="E20" s="90" t="s">
        <v>291</v>
      </c>
      <c r="F20" s="91">
        <v>20</v>
      </c>
    </row>
    <row r="21" spans="1:7" x14ac:dyDescent="0.35">
      <c r="A21" s="84"/>
      <c r="B21" s="71"/>
      <c r="C21" s="84"/>
      <c r="D21" s="71"/>
      <c r="E21" s="90" t="s">
        <v>292</v>
      </c>
      <c r="F21" s="91">
        <v>20</v>
      </c>
    </row>
    <row r="22" spans="1:7" ht="12.5" thickBot="1" x14ac:dyDescent="0.4">
      <c r="A22" s="92"/>
      <c r="B22" s="83"/>
      <c r="C22" s="84"/>
      <c r="D22" s="71"/>
      <c r="E22" s="90" t="s">
        <v>293</v>
      </c>
      <c r="F22" s="91">
        <v>20</v>
      </c>
      <c r="G22" s="93"/>
    </row>
    <row r="23" spans="1:7" ht="15" customHeight="1" thickBot="1" x14ac:dyDescent="0.4">
      <c r="A23" s="116" t="s">
        <v>294</v>
      </c>
      <c r="B23" s="117"/>
      <c r="C23" s="116" t="s">
        <v>295</v>
      </c>
      <c r="D23" s="117"/>
      <c r="E23" s="120" t="s">
        <v>295</v>
      </c>
      <c r="F23" s="117"/>
    </row>
    <row r="24" spans="1:7" x14ac:dyDescent="0.35">
      <c r="A24" s="84" t="s">
        <v>296</v>
      </c>
      <c r="B24" s="85">
        <v>0.2</v>
      </c>
      <c r="C24" s="84" t="s">
        <v>312</v>
      </c>
      <c r="D24" s="85">
        <v>0.2</v>
      </c>
      <c r="E24" s="84" t="s">
        <v>312</v>
      </c>
      <c r="F24" s="85">
        <v>0.2</v>
      </c>
    </row>
    <row r="25" spans="1:7" x14ac:dyDescent="0.35">
      <c r="A25" s="84"/>
      <c r="B25" s="71"/>
      <c r="C25" s="94" t="s">
        <v>131</v>
      </c>
      <c r="D25" s="91">
        <v>16</v>
      </c>
      <c r="E25" s="90" t="s">
        <v>131</v>
      </c>
      <c r="F25" s="91">
        <v>16</v>
      </c>
    </row>
    <row r="26" spans="1:7" x14ac:dyDescent="0.35">
      <c r="A26" s="84"/>
      <c r="B26" s="71"/>
      <c r="C26" s="94" t="s">
        <v>134</v>
      </c>
      <c r="D26" s="91">
        <v>16</v>
      </c>
      <c r="E26" s="90" t="s">
        <v>134</v>
      </c>
      <c r="F26" s="91">
        <v>16</v>
      </c>
    </row>
    <row r="27" spans="1:7" x14ac:dyDescent="0.35">
      <c r="A27" s="84"/>
      <c r="B27" s="71"/>
      <c r="C27" s="94" t="s">
        <v>297</v>
      </c>
      <c r="D27" s="91">
        <v>17</v>
      </c>
      <c r="E27" s="90" t="s">
        <v>297</v>
      </c>
      <c r="F27" s="91">
        <v>17</v>
      </c>
    </row>
    <row r="28" spans="1:7" x14ac:dyDescent="0.35">
      <c r="A28" s="84"/>
      <c r="B28" s="71"/>
      <c r="C28" s="94" t="s">
        <v>298</v>
      </c>
      <c r="D28" s="91">
        <v>17</v>
      </c>
      <c r="E28" s="90" t="s">
        <v>298</v>
      </c>
      <c r="F28" s="91">
        <v>17</v>
      </c>
    </row>
    <row r="29" spans="1:7" x14ac:dyDescent="0.35">
      <c r="A29" s="84"/>
      <c r="B29" s="71"/>
      <c r="C29" s="94" t="s">
        <v>47</v>
      </c>
      <c r="D29" s="91">
        <v>17</v>
      </c>
      <c r="E29" s="94" t="s">
        <v>47</v>
      </c>
      <c r="F29" s="91">
        <v>17</v>
      </c>
    </row>
    <row r="30" spans="1:7" ht="12.5" thickBot="1" x14ac:dyDescent="0.4">
      <c r="A30" s="84"/>
      <c r="B30" s="71"/>
      <c r="C30" s="94" t="s">
        <v>299</v>
      </c>
      <c r="D30" s="91">
        <v>17</v>
      </c>
      <c r="E30" s="94" t="s">
        <v>299</v>
      </c>
      <c r="F30" s="91">
        <v>17</v>
      </c>
    </row>
    <row r="31" spans="1:7" ht="12.5" thickBot="1" x14ac:dyDescent="0.4">
      <c r="A31" s="92"/>
      <c r="B31" s="95">
        <f>B13+B14+B17+B24</f>
        <v>1</v>
      </c>
      <c r="C31" s="96">
        <f>SUM(D25:D30)</f>
        <v>100</v>
      </c>
      <c r="D31" s="95">
        <f>D13+D14+D17+D24</f>
        <v>1</v>
      </c>
      <c r="E31" s="96">
        <f>SUM(F25:F30)</f>
        <v>100</v>
      </c>
      <c r="F31" s="95">
        <f>F24+F17+F13+F14</f>
        <v>1</v>
      </c>
    </row>
    <row r="32" spans="1:7" ht="15" customHeight="1" thickBot="1" x14ac:dyDescent="0.4">
      <c r="A32" s="116" t="s">
        <v>300</v>
      </c>
      <c r="B32" s="117"/>
      <c r="C32" s="116" t="s">
        <v>300</v>
      </c>
      <c r="D32" s="117"/>
      <c r="E32" s="118" t="s">
        <v>300</v>
      </c>
      <c r="F32" s="119"/>
    </row>
    <row r="33" spans="1:6" x14ac:dyDescent="0.35">
      <c r="A33" s="84" t="s">
        <v>310</v>
      </c>
      <c r="B33" s="71"/>
      <c r="C33" s="84" t="s">
        <v>310</v>
      </c>
      <c r="D33" s="71"/>
      <c r="E33" s="99" t="s">
        <v>310</v>
      </c>
      <c r="F33" s="100" t="s">
        <v>282</v>
      </c>
    </row>
    <row r="34" spans="1:6" x14ac:dyDescent="0.35">
      <c r="A34" s="84" t="s">
        <v>311</v>
      </c>
      <c r="B34" s="71"/>
      <c r="C34" s="84" t="s">
        <v>311</v>
      </c>
      <c r="D34" s="71"/>
      <c r="E34" s="99" t="s">
        <v>311</v>
      </c>
      <c r="F34" s="100"/>
    </row>
    <row r="35" spans="1:6" ht="12.5" thickBot="1" x14ac:dyDescent="0.4">
      <c r="A35" s="92"/>
      <c r="B35" s="83"/>
      <c r="C35" s="92"/>
      <c r="D35" s="83"/>
      <c r="E35" s="101" t="s">
        <v>282</v>
      </c>
      <c r="F35" s="102"/>
    </row>
    <row r="36" spans="1:6" ht="15" customHeight="1" thickBot="1" x14ac:dyDescent="0.4">
      <c r="A36" s="116" t="s">
        <v>301</v>
      </c>
      <c r="B36" s="117"/>
      <c r="C36" s="116" t="s">
        <v>301</v>
      </c>
      <c r="D36" s="117"/>
      <c r="E36" s="118" t="s">
        <v>301</v>
      </c>
      <c r="F36" s="119"/>
    </row>
    <row r="37" spans="1:6" ht="12.5" thickBot="1" x14ac:dyDescent="0.4">
      <c r="A37" s="92" t="s">
        <v>313</v>
      </c>
      <c r="B37" s="83"/>
      <c r="C37" s="92" t="s">
        <v>313</v>
      </c>
      <c r="D37" s="83"/>
      <c r="E37" s="92" t="s">
        <v>303</v>
      </c>
      <c r="F37" s="97"/>
    </row>
    <row r="38" spans="1:6" x14ac:dyDescent="0.35">
      <c r="A38" s="90"/>
      <c r="B38" s="98"/>
      <c r="C38" s="90"/>
      <c r="D38" s="98"/>
    </row>
  </sheetData>
  <mergeCells count="19">
    <mergeCell ref="A1:F1"/>
    <mergeCell ref="A2:B2"/>
    <mergeCell ref="C2:D2"/>
    <mergeCell ref="E2:F2"/>
    <mergeCell ref="A12:B12"/>
    <mergeCell ref="C12:D12"/>
    <mergeCell ref="E12:F12"/>
    <mergeCell ref="A16:B16"/>
    <mergeCell ref="C16:D16"/>
    <mergeCell ref="E16:F16"/>
    <mergeCell ref="A23:B23"/>
    <mergeCell ref="C23:D23"/>
    <mergeCell ref="E23:F23"/>
    <mergeCell ref="A32:B32"/>
    <mergeCell ref="C32:D32"/>
    <mergeCell ref="E32:F32"/>
    <mergeCell ref="A36:B36"/>
    <mergeCell ref="C36:D36"/>
    <mergeCell ref="E36:F3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Estructura</vt:lpstr>
      <vt:lpstr>Personal</vt:lpstr>
      <vt:lpstr>Ej Indicadores</vt:lpstr>
      <vt:lpstr>KPIs</vt:lpstr>
      <vt:lpstr>CFs</vt:lpstr>
      <vt:lpstr>Valores</vt:lpstr>
      <vt:lpstr>Cursos </vt:lpstr>
      <vt:lpstr>Estuctura Ponderacion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Rogelio García R</cp:lastModifiedBy>
  <cp:lastPrinted>2025-02-24T18:00:04Z</cp:lastPrinted>
  <dcterms:created xsi:type="dcterms:W3CDTF">2025-02-14T15:21:58Z</dcterms:created>
  <dcterms:modified xsi:type="dcterms:W3CDTF">2025-05-14T14:17:50Z</dcterms:modified>
</cp:coreProperties>
</file>